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Junho 2025/XLS/"/>
    </mc:Choice>
  </mc:AlternateContent>
  <xr:revisionPtr revIDLastSave="0" documentId="8_{0A5F568E-8369-43A5-A57B-511B36BD7F50}" xr6:coauthVersionLast="47" xr6:coauthVersionMax="47" xr10:uidLastSave="{00000000-0000-0000-0000-000000000000}"/>
  <bookViews>
    <workbookView xWindow="4635" yWindow="4470" windowWidth="24315" windowHeight="10275" firstSheet="1" activeTab="5" xr2:uid="{182917BB-E152-4F10-B571-47E56D0F03E6}"/>
  </bookViews>
  <sheets>
    <sheet name="surto caxumba" sheetId="2" r:id="rId1"/>
    <sheet name="Surtos de DTA" sheetId="3" r:id="rId2"/>
    <sheet name="Surtos de escarlatina" sheetId="4" r:id="rId3"/>
    <sheet name="Síndrome Gripal" sheetId="5" r:id="rId4"/>
    <sheet name="Surtos de Varicela" sheetId="6" r:id="rId5"/>
    <sheet name="Surtos de conjuntivite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7" l="1"/>
  <c r="D7" i="7"/>
  <c r="F7" i="7"/>
  <c r="D8" i="7"/>
  <c r="F8" i="7"/>
  <c r="D9" i="7"/>
  <c r="F9" i="7"/>
  <c r="D10" i="7"/>
  <c r="F10" i="7"/>
  <c r="D11" i="7"/>
  <c r="D13" i="7"/>
  <c r="F13" i="7"/>
  <c r="D14" i="7"/>
  <c r="F14" i="7"/>
  <c r="D15" i="7"/>
  <c r="F15" i="7"/>
  <c r="D16" i="7"/>
  <c r="F16" i="7"/>
  <c r="D17" i="7"/>
  <c r="D19" i="7"/>
  <c r="F19" i="7"/>
  <c r="D20" i="7"/>
  <c r="F20" i="7"/>
  <c r="D21" i="7"/>
  <c r="F21" i="7"/>
  <c r="D22" i="7"/>
  <c r="F22" i="7"/>
  <c r="D23" i="7"/>
  <c r="C24" i="7"/>
  <c r="D6" i="7" s="1"/>
  <c r="D24" i="7"/>
  <c r="E24" i="7"/>
  <c r="F5" i="7" s="1"/>
  <c r="F24" i="7"/>
  <c r="F6" i="7" l="1"/>
  <c r="F18" i="7"/>
  <c r="F12" i="7"/>
  <c r="D18" i="7"/>
  <c r="D12" i="7"/>
  <c r="F23" i="7"/>
  <c r="F17" i="7"/>
  <c r="F11" i="7"/>
  <c r="E7" i="6"/>
  <c r="G7" i="6"/>
  <c r="E8" i="6"/>
  <c r="G8" i="6"/>
  <c r="E9" i="6"/>
  <c r="G9" i="6"/>
  <c r="G12" i="6"/>
  <c r="E13" i="6"/>
  <c r="G13" i="6"/>
  <c r="E14" i="6"/>
  <c r="G14" i="6"/>
  <c r="E15" i="6"/>
  <c r="G15" i="6"/>
  <c r="G18" i="6"/>
  <c r="E19" i="6"/>
  <c r="G19" i="6"/>
  <c r="E20" i="6"/>
  <c r="G20" i="6"/>
  <c r="E21" i="6"/>
  <c r="G21" i="6"/>
  <c r="D23" i="6"/>
  <c r="E4" i="6" s="1"/>
  <c r="F23" i="6"/>
  <c r="G5" i="6" s="1"/>
  <c r="E17" i="6" l="1"/>
  <c r="E11" i="6"/>
  <c r="E5" i="6"/>
  <c r="E23" i="6" s="1"/>
  <c r="G6" i="6"/>
  <c r="G11" i="6"/>
  <c r="G22" i="6"/>
  <c r="G16" i="6"/>
  <c r="G10" i="6"/>
  <c r="G4" i="6"/>
  <c r="G23" i="6" s="1"/>
  <c r="E18" i="6"/>
  <c r="E12" i="6"/>
  <c r="E6" i="6"/>
  <c r="G17" i="6"/>
  <c r="E22" i="6"/>
  <c r="E16" i="6"/>
  <c r="E10" i="6"/>
  <c r="D9" i="5"/>
  <c r="F9" i="5"/>
  <c r="D10" i="5"/>
  <c r="F10" i="5"/>
  <c r="D15" i="5"/>
  <c r="F15" i="5"/>
  <c r="D16" i="5"/>
  <c r="F16" i="5"/>
  <c r="D21" i="5"/>
  <c r="F21" i="5"/>
  <c r="D22" i="5"/>
  <c r="F22" i="5"/>
  <c r="C24" i="5"/>
  <c r="D5" i="5" s="1"/>
  <c r="E24" i="5"/>
  <c r="F23" i="5" s="1"/>
  <c r="F20" i="5" l="1"/>
  <c r="D18" i="5"/>
  <c r="D12" i="5"/>
  <c r="D6" i="5"/>
  <c r="D13" i="5"/>
  <c r="D24" i="5"/>
  <c r="F12" i="5"/>
  <c r="F17" i="5"/>
  <c r="F11" i="5"/>
  <c r="F5" i="5"/>
  <c r="F14" i="5"/>
  <c r="F8" i="5"/>
  <c r="D20" i="5"/>
  <c r="D14" i="5"/>
  <c r="D8" i="5"/>
  <c r="F24" i="5"/>
  <c r="F19" i="5"/>
  <c r="F13" i="5"/>
  <c r="F7" i="5"/>
  <c r="D19" i="5"/>
  <c r="D7" i="5"/>
  <c r="F18" i="5"/>
  <c r="F6" i="5"/>
  <c r="D23" i="5"/>
  <c r="D17" i="5"/>
  <c r="D11" i="5"/>
  <c r="F6" i="4"/>
  <c r="D7" i="4"/>
  <c r="F7" i="4"/>
  <c r="D8" i="4"/>
  <c r="F8" i="4"/>
  <c r="D9" i="4"/>
  <c r="F9" i="4"/>
  <c r="D12" i="4"/>
  <c r="F12" i="4"/>
  <c r="D13" i="4"/>
  <c r="F13" i="4"/>
  <c r="D14" i="4"/>
  <c r="F14" i="4"/>
  <c r="D15" i="4"/>
  <c r="F15" i="4"/>
  <c r="D18" i="4"/>
  <c r="F18" i="4"/>
  <c r="D19" i="4"/>
  <c r="F19" i="4"/>
  <c r="D20" i="4"/>
  <c r="F20" i="4"/>
  <c r="D21" i="4"/>
  <c r="F21" i="4"/>
  <c r="C23" i="4"/>
  <c r="D4" i="4" s="1"/>
  <c r="E23" i="4"/>
  <c r="F4" i="4" s="1"/>
  <c r="D6" i="4" l="1"/>
  <c r="F17" i="4"/>
  <c r="F11" i="4"/>
  <c r="F5" i="4"/>
  <c r="F23" i="4" s="1"/>
  <c r="D17" i="4"/>
  <c r="D5" i="4"/>
  <c r="D23" i="4" s="1"/>
  <c r="F22" i="4"/>
  <c r="F16" i="4"/>
  <c r="F10" i="4"/>
  <c r="D11" i="4"/>
  <c r="D22" i="4"/>
  <c r="D16" i="4"/>
  <c r="D10" i="4"/>
  <c r="F6" i="3"/>
  <c r="F9" i="3"/>
  <c r="F10" i="3"/>
  <c r="D11" i="3"/>
  <c r="F11" i="3"/>
  <c r="F12" i="3"/>
  <c r="F15" i="3"/>
  <c r="F16" i="3"/>
  <c r="F17" i="3"/>
  <c r="F18" i="3"/>
  <c r="F21" i="3"/>
  <c r="F22" i="3"/>
  <c r="F23" i="3"/>
  <c r="C24" i="3"/>
  <c r="D7" i="3" s="1"/>
  <c r="E24" i="3"/>
  <c r="F5" i="3" s="1"/>
  <c r="D12" i="3" l="1"/>
  <c r="D17" i="3"/>
  <c r="D21" i="3"/>
  <c r="D15" i="3"/>
  <c r="D9" i="3"/>
  <c r="F20" i="3"/>
  <c r="F14" i="3"/>
  <c r="F8" i="3"/>
  <c r="D20" i="3"/>
  <c r="D14" i="3"/>
  <c r="D8" i="3"/>
  <c r="F19" i="3"/>
  <c r="F13" i="3"/>
  <c r="F7" i="3"/>
  <c r="F24" i="3" s="1"/>
  <c r="D18" i="3"/>
  <c r="D6" i="3"/>
  <c r="D23" i="3"/>
  <c r="D5" i="3"/>
  <c r="D24" i="3" s="1"/>
  <c r="D22" i="3"/>
  <c r="D16" i="3"/>
  <c r="D10" i="3"/>
  <c r="D19" i="3"/>
  <c r="D13" i="3"/>
  <c r="D7" i="2"/>
  <c r="C24" i="2"/>
  <c r="D5" i="2" s="1"/>
  <c r="E24" i="2"/>
  <c r="F11" i="2" s="1"/>
  <c r="F22" i="2" l="1"/>
  <c r="D22" i="2"/>
  <c r="D10" i="2"/>
  <c r="F15" i="2"/>
  <c r="D21" i="2"/>
  <c r="D15" i="2"/>
  <c r="D9" i="2"/>
  <c r="F20" i="2"/>
  <c r="F14" i="2"/>
  <c r="F8" i="2"/>
  <c r="F16" i="2"/>
  <c r="F10" i="2"/>
  <c r="D16" i="2"/>
  <c r="F21" i="2"/>
  <c r="F9" i="2"/>
  <c r="D20" i="2"/>
  <c r="D14" i="2"/>
  <c r="D8" i="2"/>
  <c r="F19" i="2"/>
  <c r="F13" i="2"/>
  <c r="F7" i="2"/>
  <c r="F18" i="2"/>
  <c r="F12" i="2"/>
  <c r="F6" i="2"/>
  <c r="D18" i="2"/>
  <c r="D12" i="2"/>
  <c r="D6" i="2"/>
  <c r="D24" i="2" s="1"/>
  <c r="F5" i="2"/>
  <c r="D19" i="2"/>
  <c r="D13" i="2"/>
  <c r="F23" i="2"/>
  <c r="F17" i="2"/>
  <c r="D23" i="2"/>
  <c r="D17" i="2"/>
  <c r="D11" i="2"/>
  <c r="F24" i="2" l="1"/>
</calcChain>
</file>

<file path=xl/sharedStrings.xml><?xml version="1.0" encoding="utf-8"?>
<sst xmlns="http://schemas.openxmlformats.org/spreadsheetml/2006/main" count="79" uniqueCount="41">
  <si>
    <t>*Dados provisórios até 04/06/2025, sujeitos a revisão.</t>
  </si>
  <si>
    <t>Fonte: SINANNET/DVE/COVISA</t>
  </si>
  <si>
    <t>Total</t>
  </si>
  <si>
    <t>2025*</t>
  </si>
  <si>
    <t>%</t>
  </si>
  <si>
    <t>de casos</t>
  </si>
  <si>
    <t>de surtos</t>
  </si>
  <si>
    <t>Notificação</t>
  </si>
  <si>
    <t>Número</t>
  </si>
  <si>
    <t>Ano de</t>
  </si>
  <si>
    <t xml:space="preserve">Série histórica de surtos de caxumba e número de casos envolvidos nos surtos, Município de São Paulo, 2007 a 2025*. </t>
  </si>
  <si>
    <t>*Dados provisórios até 02/06/2025, sujeitos a revisão.</t>
  </si>
  <si>
    <t xml:space="preserve">Série histórica de surtos de doenças de transmissão hídrica e alimentar (DTHA) e número de casos envolvidos nos surtos, Município de São Paulo, 2007 a 2025*. </t>
  </si>
  <si>
    <t>*Dados provisórios até 03/06/2025, dados sujeitos a revisão.</t>
  </si>
  <si>
    <t>Número de casos</t>
  </si>
  <si>
    <t>Número de surtos</t>
  </si>
  <si>
    <t>Ano de Notificação</t>
  </si>
  <si>
    <t xml:space="preserve">Série histórica de surtos de escarlatina e número de casos envolvidos nos surtos, Município de São Paulo, 2007 a 2025*. </t>
  </si>
  <si>
    <t>*J11: Influenza (gripe) devido a vírus não identificado</t>
  </si>
  <si>
    <t>*J07: Sindrome Respiratória Aguda</t>
  </si>
  <si>
    <t>*J06: Infecções agudas das vias aéreas superiores de localizações múltiplas e não especificadas</t>
  </si>
  <si>
    <t>**Dados provisórios até 03/06/2025, sujeitos a revisão. Os dados de 2021 sofreram alteração devido as correções no banco SINANNET.</t>
  </si>
  <si>
    <t>2025**</t>
  </si>
  <si>
    <t>2024**</t>
  </si>
  <si>
    <t>2023**</t>
  </si>
  <si>
    <t>sintomas</t>
  </si>
  <si>
    <t xml:space="preserve">Ano de início de </t>
  </si>
  <si>
    <t xml:space="preserve">Série histórica de surtos de síndrome gripal * e número de casos envolvidos nos surtos, Município de São Paulo, 2007 a 2025**. </t>
  </si>
  <si>
    <t>*Dados provisórios até 03/06/2025, sujeitos a revisão.</t>
  </si>
  <si>
    <t>Número
de casos</t>
  </si>
  <si>
    <t>Número
de surtos</t>
  </si>
  <si>
    <t>Ano Epid. Sintomas</t>
  </si>
  <si>
    <t xml:space="preserve">Série histórica de surtos de varicela e número de casos envolvidos nos surtos, Município de São Paulo, 2007 a 2025*. </t>
  </si>
  <si>
    <t>** Ocorrência de Epidemia no MSP</t>
  </si>
  <si>
    <t>*Dados provisórios até 03/06/2025 sujeitos a revisão.</t>
  </si>
  <si>
    <t>2011**</t>
  </si>
  <si>
    <t>casos</t>
  </si>
  <si>
    <t>surtos</t>
  </si>
  <si>
    <t xml:space="preserve">Número de </t>
  </si>
  <si>
    <t xml:space="preserve">Ano de </t>
  </si>
  <si>
    <t xml:space="preserve">Série histórica de surtos de conjuntivites e número de casos envolvidos nos surtos, Município de São Paulo, 2007 a 2025*.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</si>
</sst>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1"/>
      <color indexed="10"/>
      <name val="Calibri"/>
      <family val="2"/>
    </font>
    <font>
      <sz val="10"/>
      <color indexed="25"/>
      <name val="Arial"/>
      <family val="2"/>
    </font>
    <font>
      <sz val="10"/>
      <color rgb="FF000000"/>
      <name val="Verdana"/>
      <family val="2"/>
    </font>
    <font>
      <sz val="11"/>
      <color indexed="18"/>
      <name val="Calibri"/>
      <family val="2"/>
    </font>
    <font>
      <sz val="10"/>
      <color indexed="18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3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2" fillId="0" borderId="0" xfId="1" applyFont="1"/>
    <xf numFmtId="0" fontId="3" fillId="2" borderId="0" xfId="1" applyFont="1" applyFill="1"/>
    <xf numFmtId="0" fontId="4" fillId="2" borderId="0" xfId="1" applyFont="1" applyFill="1"/>
    <xf numFmtId="0" fontId="5" fillId="0" borderId="0" xfId="1" applyFont="1"/>
    <xf numFmtId="0" fontId="6" fillId="0" borderId="0" xfId="1" applyFont="1"/>
    <xf numFmtId="164" fontId="7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" fillId="3" borderId="0" xfId="1" applyFont="1" applyFill="1"/>
    <xf numFmtId="164" fontId="8" fillId="4" borderId="1" xfId="1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5" borderId="3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2" fillId="2" borderId="0" xfId="1" applyFont="1" applyFill="1"/>
    <xf numFmtId="0" fontId="10" fillId="2" borderId="0" xfId="1" applyFont="1" applyFill="1"/>
    <xf numFmtId="0" fontId="8" fillId="0" borderId="0" xfId="1" applyFont="1"/>
    <xf numFmtId="0" fontId="7" fillId="0" borderId="0" xfId="1" applyFont="1"/>
    <xf numFmtId="164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164" fontId="8" fillId="6" borderId="1" xfId="1" applyNumberFormat="1" applyFont="1" applyFill="1" applyBorder="1" applyAlignment="1">
      <alignment horizontal="center"/>
    </xf>
    <xf numFmtId="3" fontId="8" fillId="6" borderId="1" xfId="1" applyNumberFormat="1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11" fillId="0" borderId="0" xfId="1" applyFont="1"/>
    <xf numFmtId="3" fontId="8" fillId="0" borderId="1" xfId="1" applyNumberFormat="1" applyFont="1" applyBorder="1" applyAlignment="1">
      <alignment horizontal="center" wrapText="1"/>
    </xf>
    <xf numFmtId="0" fontId="6" fillId="5" borderId="3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1" fontId="1" fillId="0" borderId="0" xfId="1" applyNumberFormat="1"/>
    <xf numFmtId="0" fontId="8" fillId="6" borderId="0" xfId="1" applyFont="1" applyFill="1"/>
    <xf numFmtId="0" fontId="7" fillId="6" borderId="0" xfId="1" applyFont="1" applyFill="1"/>
    <xf numFmtId="0" fontId="3" fillId="0" borderId="0" xfId="1" applyFont="1"/>
    <xf numFmtId="0" fontId="7" fillId="2" borderId="2" xfId="1" applyFont="1" applyFill="1" applyBorder="1" applyAlignment="1">
      <alignment horizontal="center"/>
    </xf>
    <xf numFmtId="164" fontId="8" fillId="8" borderId="1" xfId="1" applyNumberFormat="1" applyFont="1" applyFill="1" applyBorder="1" applyAlignment="1">
      <alignment horizontal="center"/>
    </xf>
    <xf numFmtId="0" fontId="8" fillId="8" borderId="1" xfId="1" applyFont="1" applyFill="1" applyBorder="1" applyAlignment="1">
      <alignment horizontal="center"/>
    </xf>
    <xf numFmtId="0" fontId="12" fillId="6" borderId="0" xfId="1" applyFont="1" applyFill="1" applyAlignment="1">
      <alignment horizontal="center" vertical="center" wrapText="1"/>
    </xf>
    <xf numFmtId="0" fontId="7" fillId="8" borderId="10" xfId="1" applyFont="1" applyFill="1" applyBorder="1" applyAlignment="1">
      <alignment horizontal="center"/>
    </xf>
    <xf numFmtId="164" fontId="8" fillId="3" borderId="11" xfId="1" applyNumberFormat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4" fillId="0" borderId="0" xfId="1" applyFont="1"/>
    <xf numFmtId="0" fontId="13" fillId="0" borderId="0" xfId="1" applyFont="1"/>
    <xf numFmtId="0" fontId="13" fillId="6" borderId="0" xfId="1" applyFont="1" applyFill="1" applyAlignment="1">
      <alignment horizontal="left"/>
    </xf>
    <xf numFmtId="0" fontId="8" fillId="8" borderId="0" xfId="1" applyFont="1" applyFill="1"/>
    <xf numFmtId="0" fontId="8" fillId="2" borderId="0" xfId="1" applyFont="1" applyFill="1"/>
    <xf numFmtId="0" fontId="7" fillId="2" borderId="0" xfId="1" applyFont="1" applyFill="1"/>
    <xf numFmtId="3" fontId="7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0" fontId="10" fillId="0" borderId="0" xfId="1" applyFont="1"/>
    <xf numFmtId="0" fontId="7" fillId="7" borderId="5" xfId="1" applyFont="1" applyFill="1" applyBorder="1" applyAlignment="1">
      <alignment horizontal="center" vertical="center" wrapText="1"/>
    </xf>
    <xf numFmtId="0" fontId="7" fillId="7" borderId="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/>
    </xf>
    <xf numFmtId="164" fontId="15" fillId="2" borderId="1" xfId="1" applyNumberFormat="1" applyFont="1" applyFill="1" applyBorder="1" applyAlignment="1">
      <alignment horizontal="center"/>
    </xf>
    <xf numFmtId="3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3" fontId="16" fillId="2" borderId="1" xfId="1" applyNumberFormat="1" applyFont="1" applyFill="1" applyBorder="1" applyAlignment="1">
      <alignment horizontal="center"/>
    </xf>
    <xf numFmtId="3" fontId="16" fillId="0" borderId="1" xfId="1" applyNumberFormat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1" fillId="3" borderId="0" xfId="1" applyFill="1"/>
    <xf numFmtId="0" fontId="8" fillId="3" borderId="0" xfId="1" applyFont="1" applyFill="1"/>
    <xf numFmtId="0" fontId="10" fillId="3" borderId="0" xfId="1" applyFont="1" applyFill="1"/>
    <xf numFmtId="3" fontId="8" fillId="4" borderId="1" xfId="1" applyNumberFormat="1" applyFont="1" applyFill="1" applyBorder="1" applyAlignment="1">
      <alignment horizontal="center"/>
    </xf>
    <xf numFmtId="165" fontId="8" fillId="4" borderId="1" xfId="1" applyNumberFormat="1" applyFont="1" applyFill="1" applyBorder="1" applyAlignment="1">
      <alignment horizontal="center"/>
    </xf>
    <xf numFmtId="3" fontId="8" fillId="0" borderId="2" xfId="1" applyNumberFormat="1" applyFont="1" applyBorder="1" applyAlignment="1">
      <alignment horizontal="center" wrapText="1"/>
    </xf>
    <xf numFmtId="165" fontId="8" fillId="0" borderId="2" xfId="1" applyNumberFormat="1" applyFont="1" applyBorder="1" applyAlignment="1">
      <alignment horizontal="center"/>
    </xf>
    <xf numFmtId="0" fontId="7" fillId="5" borderId="3" xfId="1" applyFont="1" applyFill="1" applyBorder="1" applyAlignment="1">
      <alignment horizontal="center" wrapText="1"/>
    </xf>
    <xf numFmtId="0" fontId="7" fillId="5" borderId="2" xfId="1" applyFont="1" applyFill="1" applyBorder="1" applyAlignment="1">
      <alignment horizont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0" fontId="7" fillId="5" borderId="7" xfId="1" applyFont="1" applyFill="1" applyBorder="1" applyAlignment="1">
      <alignment horizontal="center" wrapText="1"/>
    </xf>
    <xf numFmtId="0" fontId="7" fillId="5" borderId="8" xfId="1" applyFont="1" applyFill="1" applyBorder="1" applyAlignment="1">
      <alignment horizontal="center" wrapText="1"/>
    </xf>
    <xf numFmtId="0" fontId="7" fillId="5" borderId="9" xfId="1" applyFont="1" applyFill="1" applyBorder="1" applyAlignment="1">
      <alignment horizontal="center" wrapText="1"/>
    </xf>
    <xf numFmtId="0" fontId="9" fillId="5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5E9EC28-127D-4132-A7FC-E76EBAAD2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dLbl>
              <c:idx val="13"/>
              <c:layout>
                <c:manualLayout>
                  <c:x val="0"/>
                  <c:y val="4.3948206474190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2C-484F-B19E-17085B3D409D}"/>
                </c:ext>
              </c:extLst>
            </c:dLbl>
            <c:dLbl>
              <c:idx val="16"/>
              <c:layout>
                <c:manualLayout>
                  <c:x val="0"/>
                  <c:y val="8.4026829979585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C-484F-B19E-17085B3D409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'Surtos de DTA'!$B$5:$B$23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2025*</c:v>
                </c:pt>
              </c:strCache>
            </c:strRef>
          </c:cat>
          <c:val>
            <c:numRef>
              <c:f>'Surtos de DTA'!$C$5:$C$23</c:f>
              <c:numCache>
                <c:formatCode>#,##0</c:formatCode>
                <c:ptCount val="19"/>
                <c:pt idx="0">
                  <c:v>173</c:v>
                </c:pt>
                <c:pt idx="1">
                  <c:v>204</c:v>
                </c:pt>
                <c:pt idx="2">
                  <c:v>316</c:v>
                </c:pt>
                <c:pt idx="3">
                  <c:v>328</c:v>
                </c:pt>
                <c:pt idx="4">
                  <c:v>314</c:v>
                </c:pt>
                <c:pt idx="5">
                  <c:v>412</c:v>
                </c:pt>
                <c:pt idx="6">
                  <c:v>269</c:v>
                </c:pt>
                <c:pt idx="7">
                  <c:v>155</c:v>
                </c:pt>
                <c:pt idx="8">
                  <c:v>125</c:v>
                </c:pt>
                <c:pt idx="9">
                  <c:v>88</c:v>
                </c:pt>
                <c:pt idx="10">
                  <c:v>78</c:v>
                </c:pt>
                <c:pt idx="11">
                  <c:v>58</c:v>
                </c:pt>
                <c:pt idx="12">
                  <c:v>65</c:v>
                </c:pt>
                <c:pt idx="13">
                  <c:v>19</c:v>
                </c:pt>
                <c:pt idx="14">
                  <c:v>50</c:v>
                </c:pt>
                <c:pt idx="15">
                  <c:v>118</c:v>
                </c:pt>
                <c:pt idx="16">
                  <c:v>100</c:v>
                </c:pt>
                <c:pt idx="17">
                  <c:v>102</c:v>
                </c:pt>
                <c:pt idx="1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C-484F-B19E-17085B3D4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25940863"/>
        <c:axId val="1"/>
      </c:barChart>
      <c:lineChart>
        <c:grouping val="standard"/>
        <c:varyColors val="0"/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1.8659881255301103E-2"/>
                  <c:y val="-7.70370370370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C-484F-B19E-17085B3D409D}"/>
                </c:ext>
              </c:extLst>
            </c:dLbl>
            <c:dLbl>
              <c:idx val="14"/>
              <c:layout>
                <c:manualLayout>
                  <c:x val="-4.9194232400339273E-2"/>
                  <c:y val="-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C-484F-B19E-17085B3D40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'Surtos de DTA'!$E$5:$E$23</c:f>
              <c:numCache>
                <c:formatCode>#,##0</c:formatCode>
                <c:ptCount val="19"/>
                <c:pt idx="0">
                  <c:v>1754</c:v>
                </c:pt>
                <c:pt idx="1">
                  <c:v>1498</c:v>
                </c:pt>
                <c:pt idx="2">
                  <c:v>2302</c:v>
                </c:pt>
                <c:pt idx="3">
                  <c:v>1619</c:v>
                </c:pt>
                <c:pt idx="4">
                  <c:v>2919</c:v>
                </c:pt>
                <c:pt idx="5">
                  <c:v>3043</c:v>
                </c:pt>
                <c:pt idx="6">
                  <c:v>2658</c:v>
                </c:pt>
                <c:pt idx="7">
                  <c:v>2042</c:v>
                </c:pt>
                <c:pt idx="8">
                  <c:v>1675</c:v>
                </c:pt>
                <c:pt idx="9">
                  <c:v>1538</c:v>
                </c:pt>
                <c:pt idx="10">
                  <c:v>1304</c:v>
                </c:pt>
                <c:pt idx="11">
                  <c:v>1098</c:v>
                </c:pt>
                <c:pt idx="12">
                  <c:v>1350</c:v>
                </c:pt>
                <c:pt idx="13">
                  <c:v>193</c:v>
                </c:pt>
                <c:pt idx="14">
                  <c:v>521</c:v>
                </c:pt>
                <c:pt idx="15">
                  <c:v>1692</c:v>
                </c:pt>
                <c:pt idx="16">
                  <c:v>1486</c:v>
                </c:pt>
                <c:pt idx="17">
                  <c:v>847</c:v>
                </c:pt>
                <c:pt idx="18">
                  <c:v>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2C-484F-B19E-17085B3D4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25940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 de notificação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</a:t>
                </a:r>
                <a:r>
                  <a:rPr lang="pt-BR" baseline="0"/>
                  <a:t> de</a:t>
                </a:r>
                <a:r>
                  <a:rPr lang="pt-BR"/>
                  <a:t> surtos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259408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1</xdr:row>
      <xdr:rowOff>590550</xdr:rowOff>
    </xdr:from>
    <xdr:to>
      <xdr:col>20</xdr:col>
      <xdr:colOff>238125</xdr:colOff>
      <xdr:row>18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09E6C0-9369-4B39-BDDC-3B6D28BDE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9EE4A-26F2-49D9-A75D-E7F818C2F9DF}">
  <sheetPr>
    <pageSetUpPr fitToPage="1"/>
  </sheetPr>
  <dimension ref="B2:F41"/>
  <sheetViews>
    <sheetView topLeftCell="A10" workbookViewId="0">
      <selection activeCell="B27" sqref="B27"/>
    </sheetView>
  </sheetViews>
  <sheetFormatPr defaultColWidth="9" defaultRowHeight="12.75" x14ac:dyDescent="0.2"/>
  <cols>
    <col min="1" max="1" width="9" style="1" customWidth="1"/>
    <col min="2" max="2" width="21.85546875" style="1" customWidth="1"/>
    <col min="3" max="3" width="17.85546875" style="1" customWidth="1"/>
    <col min="4" max="4" width="18.28515625" style="1" customWidth="1"/>
    <col min="5" max="5" width="19" style="1" customWidth="1"/>
    <col min="6" max="6" width="15.7109375" style="1" customWidth="1"/>
    <col min="7" max="7" width="9.85546875" style="1" customWidth="1"/>
    <col min="8" max="8" width="11" style="1" customWidth="1"/>
    <col min="9" max="16384" width="9" style="1"/>
  </cols>
  <sheetData>
    <row r="2" spans="2:6" s="5" customFormat="1" ht="62.25" customHeight="1" x14ac:dyDescent="0.2">
      <c r="B2" s="29" t="s">
        <v>10</v>
      </c>
      <c r="C2" s="29"/>
      <c r="D2" s="29"/>
      <c r="E2" s="29"/>
      <c r="F2" s="29"/>
    </row>
    <row r="3" spans="2:6" ht="15" customHeight="1" x14ac:dyDescent="0.2">
      <c r="B3" s="28" t="s">
        <v>9</v>
      </c>
      <c r="C3" s="26" t="s">
        <v>8</v>
      </c>
      <c r="D3" s="27"/>
      <c r="E3" s="26" t="s">
        <v>8</v>
      </c>
      <c r="F3" s="25"/>
    </row>
    <row r="4" spans="2:6" ht="15" customHeight="1" x14ac:dyDescent="0.2">
      <c r="B4" s="24" t="s">
        <v>7</v>
      </c>
      <c r="C4" s="22" t="s">
        <v>6</v>
      </c>
      <c r="D4" s="23" t="s">
        <v>4</v>
      </c>
      <c r="E4" s="22" t="s">
        <v>5</v>
      </c>
      <c r="F4" s="21" t="s">
        <v>4</v>
      </c>
    </row>
    <row r="5" spans="2:6" ht="20.100000000000001" customHeight="1" x14ac:dyDescent="0.25">
      <c r="B5" s="20">
        <v>2007</v>
      </c>
      <c r="C5" s="19">
        <v>132</v>
      </c>
      <c r="D5" s="18">
        <f>(C5/$C$24)*100</f>
        <v>13.707165109034266</v>
      </c>
      <c r="E5" s="19">
        <v>1107</v>
      </c>
      <c r="F5" s="18">
        <f>(E5/$E$24)*100</f>
        <v>15.147783251231528</v>
      </c>
    </row>
    <row r="6" spans="2:6" ht="20.100000000000001" customHeight="1" x14ac:dyDescent="0.25">
      <c r="B6" s="13">
        <v>2008</v>
      </c>
      <c r="C6" s="12">
        <v>89</v>
      </c>
      <c r="D6" s="11">
        <f>(C6/$C$24)*100</f>
        <v>9.2419522326064385</v>
      </c>
      <c r="E6" s="12">
        <v>490</v>
      </c>
      <c r="F6" s="11">
        <f>(E6/$E$24)*100</f>
        <v>6.7049808429118771</v>
      </c>
    </row>
    <row r="7" spans="2:6" ht="20.100000000000001" customHeight="1" x14ac:dyDescent="0.25">
      <c r="B7" s="13">
        <v>2009</v>
      </c>
      <c r="C7" s="12">
        <v>39</v>
      </c>
      <c r="D7" s="11">
        <f>(C7/$C$24)*100</f>
        <v>4.0498442367601246</v>
      </c>
      <c r="E7" s="12">
        <v>1363</v>
      </c>
      <c r="F7" s="11">
        <f>(E7/$E$24)*100</f>
        <v>18.650793650793652</v>
      </c>
    </row>
    <row r="8" spans="2:6" ht="20.100000000000001" customHeight="1" x14ac:dyDescent="0.25">
      <c r="B8" s="13">
        <v>2010</v>
      </c>
      <c r="C8" s="12">
        <v>31</v>
      </c>
      <c r="D8" s="11">
        <f>(C8/$C$24)*100</f>
        <v>3.2191069574247146</v>
      </c>
      <c r="E8" s="12">
        <v>123</v>
      </c>
      <c r="F8" s="11">
        <f>(E8/$E$24)*100</f>
        <v>1.6830870279146142</v>
      </c>
    </row>
    <row r="9" spans="2:6" ht="20.100000000000001" customHeight="1" x14ac:dyDescent="0.25">
      <c r="B9" s="13">
        <v>2011</v>
      </c>
      <c r="C9" s="12">
        <v>4</v>
      </c>
      <c r="D9" s="11">
        <f>(C9/$C$24)*100</f>
        <v>0.4153686396677051</v>
      </c>
      <c r="E9" s="12">
        <v>8</v>
      </c>
      <c r="F9" s="11">
        <f>(E9/$E$24)*100</f>
        <v>0.10946907498631638</v>
      </c>
    </row>
    <row r="10" spans="2:6" ht="20.100000000000001" customHeight="1" x14ac:dyDescent="0.25">
      <c r="B10" s="13">
        <v>2012</v>
      </c>
      <c r="C10" s="12">
        <v>8</v>
      </c>
      <c r="D10" s="11">
        <f>(C10/$C$24)*100</f>
        <v>0.83073727933541019</v>
      </c>
      <c r="E10" s="12">
        <v>30</v>
      </c>
      <c r="F10" s="11">
        <f>(E10/$E$24)*100</f>
        <v>0.41050903119868637</v>
      </c>
    </row>
    <row r="11" spans="2:6" ht="20.100000000000001" customHeight="1" x14ac:dyDescent="0.25">
      <c r="B11" s="13">
        <v>2013</v>
      </c>
      <c r="C11" s="12">
        <v>2</v>
      </c>
      <c r="D11" s="11">
        <f>(C11/$C$24)*100</f>
        <v>0.20768431983385255</v>
      </c>
      <c r="E11" s="12">
        <v>19</v>
      </c>
      <c r="F11" s="11">
        <f>(E11/$E$24)*100</f>
        <v>0.25998905309250137</v>
      </c>
    </row>
    <row r="12" spans="2:6" ht="20.100000000000001" customHeight="1" x14ac:dyDescent="0.25">
      <c r="B12" s="13">
        <v>2014</v>
      </c>
      <c r="C12" s="12">
        <v>14</v>
      </c>
      <c r="D12" s="11">
        <f>(C12/$C$24)*100</f>
        <v>1.4537902388369679</v>
      </c>
      <c r="E12" s="12">
        <v>44</v>
      </c>
      <c r="F12" s="11">
        <f>(E12/$E$24)*100</f>
        <v>0.60207991242474002</v>
      </c>
    </row>
    <row r="13" spans="2:6" ht="20.100000000000001" customHeight="1" x14ac:dyDescent="0.25">
      <c r="B13" s="13">
        <v>2015</v>
      </c>
      <c r="C13" s="12">
        <v>32</v>
      </c>
      <c r="D13" s="11">
        <f>(C13/$C$24)*100</f>
        <v>3.3229491173416408</v>
      </c>
      <c r="E13" s="12">
        <v>283</v>
      </c>
      <c r="F13" s="11">
        <f>(E13/$E$24)*100</f>
        <v>3.8724685276409412</v>
      </c>
    </row>
    <row r="14" spans="2:6" ht="20.100000000000001" customHeight="1" x14ac:dyDescent="0.25">
      <c r="B14" s="13">
        <v>2016</v>
      </c>
      <c r="C14" s="12">
        <v>410</v>
      </c>
      <c r="D14" s="11">
        <f>(C14/$C$24)*100</f>
        <v>42.575285565939765</v>
      </c>
      <c r="E14" s="12">
        <v>2863</v>
      </c>
      <c r="F14" s="11">
        <f>(E14/$E$24)*100</f>
        <v>39.17624521072797</v>
      </c>
    </row>
    <row r="15" spans="2:6" ht="20.100000000000001" customHeight="1" x14ac:dyDescent="0.25">
      <c r="B15" s="13">
        <v>2017</v>
      </c>
      <c r="C15" s="12">
        <v>141</v>
      </c>
      <c r="D15" s="11">
        <f>(C15/$C$24)*100</f>
        <v>14.641744548286603</v>
      </c>
      <c r="E15" s="12">
        <v>739</v>
      </c>
      <c r="F15" s="11">
        <f>(E15/$E$24)*100</f>
        <v>10.112205801860974</v>
      </c>
    </row>
    <row r="16" spans="2:6" ht="20.100000000000001" customHeight="1" x14ac:dyDescent="0.25">
      <c r="B16" s="13">
        <v>2018</v>
      </c>
      <c r="C16" s="12">
        <v>23</v>
      </c>
      <c r="D16" s="11">
        <f>(C16/$C$24)*100</f>
        <v>2.3883696780893042</v>
      </c>
      <c r="E16" s="12">
        <v>120</v>
      </c>
      <c r="F16" s="11">
        <f>(E16/$E$24)*100</f>
        <v>1.6420361247947455</v>
      </c>
    </row>
    <row r="17" spans="2:6" s="2" customFormat="1" ht="20.100000000000001" customHeight="1" x14ac:dyDescent="0.25">
      <c r="B17" s="13">
        <v>2019</v>
      </c>
      <c r="C17" s="12">
        <v>17</v>
      </c>
      <c r="D17" s="11">
        <f>(C17/$C$24)*100</f>
        <v>1.7653167185877467</v>
      </c>
      <c r="E17" s="12">
        <v>73</v>
      </c>
      <c r="F17" s="11">
        <f>(E17/$E$24)*100</f>
        <v>0.99890530925013687</v>
      </c>
    </row>
    <row r="18" spans="2:6" s="14" customFormat="1" ht="20.100000000000001" customHeight="1" x14ac:dyDescent="0.25">
      <c r="B18" s="17">
        <v>2020</v>
      </c>
      <c r="C18" s="16">
        <v>5</v>
      </c>
      <c r="D18" s="15">
        <f>(C18/$C$24)*100</f>
        <v>0.51921079958463134</v>
      </c>
      <c r="E18" s="16">
        <v>12</v>
      </c>
      <c r="F18" s="15">
        <f>(E18/$E$24)*100</f>
        <v>0.16420361247947454</v>
      </c>
    </row>
    <row r="19" spans="2:6" s="14" customFormat="1" ht="20.100000000000001" customHeight="1" x14ac:dyDescent="0.25">
      <c r="B19" s="13">
        <v>2021</v>
      </c>
      <c r="C19" s="12">
        <v>1</v>
      </c>
      <c r="D19" s="11">
        <f>(C19/$C$24)*100</f>
        <v>0.10384215991692627</v>
      </c>
      <c r="E19" s="12">
        <v>3</v>
      </c>
      <c r="F19" s="11">
        <f>(E19/$E$24)*100</f>
        <v>4.1050903119868636E-2</v>
      </c>
    </row>
    <row r="20" spans="2:6" ht="20.100000000000001" customHeight="1" x14ac:dyDescent="0.25">
      <c r="B20" s="13">
        <v>2022</v>
      </c>
      <c r="C20" s="12">
        <v>6</v>
      </c>
      <c r="D20" s="11">
        <f>(C20/$C$24)*100</f>
        <v>0.62305295950155759</v>
      </c>
      <c r="E20" s="12">
        <v>13</v>
      </c>
      <c r="F20" s="11">
        <f>(E20/$E$24)*100</f>
        <v>0.17788724685276408</v>
      </c>
    </row>
    <row r="21" spans="2:6" ht="20.100000000000001" customHeight="1" x14ac:dyDescent="0.25">
      <c r="B21" s="13">
        <v>2023</v>
      </c>
      <c r="C21" s="12">
        <v>4</v>
      </c>
      <c r="D21" s="11">
        <f>(C21/$C$24)*100</f>
        <v>0.4153686396677051</v>
      </c>
      <c r="E21" s="12">
        <v>8</v>
      </c>
      <c r="F21" s="11">
        <f>(E21/$E$24)*100</f>
        <v>0.10946907498631638</v>
      </c>
    </row>
    <row r="22" spans="2:6" ht="20.100000000000001" customHeight="1" x14ac:dyDescent="0.25">
      <c r="B22" s="13">
        <v>2024</v>
      </c>
      <c r="C22" s="12">
        <v>5</v>
      </c>
      <c r="D22" s="11">
        <f>(C22/$C$24)*100</f>
        <v>0.51921079958463134</v>
      </c>
      <c r="E22" s="12">
        <v>10</v>
      </c>
      <c r="F22" s="11">
        <f>(E22/$E$24)*100</f>
        <v>0.13683634373289547</v>
      </c>
    </row>
    <row r="23" spans="2:6" ht="20.100000000000001" customHeight="1" x14ac:dyDescent="0.25">
      <c r="B23" s="8" t="s">
        <v>3</v>
      </c>
      <c r="C23" s="10">
        <v>0</v>
      </c>
      <c r="D23" s="9">
        <f>(C23/$C$24)*100</f>
        <v>0</v>
      </c>
      <c r="E23" s="10">
        <v>0</v>
      </c>
      <c r="F23" s="9">
        <f>(E23/$E$24)*100</f>
        <v>0</v>
      </c>
    </row>
    <row r="24" spans="2:6" ht="20.100000000000001" customHeight="1" x14ac:dyDescent="0.25">
      <c r="B24" s="8" t="s">
        <v>2</v>
      </c>
      <c r="C24" s="8">
        <f>SUM(C5:C23)</f>
        <v>963</v>
      </c>
      <c r="D24" s="7">
        <f>SUM(D5:D23)</f>
        <v>99.999999999999986</v>
      </c>
      <c r="E24" s="8">
        <f>SUM(E5:E23)</f>
        <v>7308</v>
      </c>
      <c r="F24" s="7">
        <f>SUM(F5:F23)</f>
        <v>99.999999999999986</v>
      </c>
    </row>
    <row r="25" spans="2:6" ht="20.100000000000001" customHeight="1" x14ac:dyDescent="0.2"/>
    <row r="26" spans="2:6" s="2" customFormat="1" ht="20.100000000000001" customHeight="1" x14ac:dyDescent="0.2">
      <c r="B26" s="6" t="s">
        <v>1</v>
      </c>
      <c r="C26" s="5"/>
      <c r="D26" s="5"/>
      <c r="E26" s="5"/>
      <c r="F26" s="1"/>
    </row>
    <row r="27" spans="2:6" ht="20.100000000000001" customHeight="1" x14ac:dyDescent="0.25">
      <c r="B27" s="4" t="s">
        <v>0</v>
      </c>
      <c r="C27" s="3"/>
      <c r="D27" s="3"/>
      <c r="E27" s="3"/>
      <c r="F27" s="2"/>
    </row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  <row r="36" s="1" customFormat="1" ht="20.100000000000001" customHeight="1" x14ac:dyDescent="0.2"/>
    <row r="37" s="1" customFormat="1" ht="20.100000000000001" customHeight="1" x14ac:dyDescent="0.2"/>
    <row r="38" s="1" customFormat="1" ht="20.100000000000001" customHeight="1" x14ac:dyDescent="0.2"/>
    <row r="39" s="1" customFormat="1" ht="20.100000000000001" customHeight="1" x14ac:dyDescent="0.2"/>
    <row r="40" s="1" customFormat="1" ht="20.100000000000001" customHeight="1" x14ac:dyDescent="0.2"/>
    <row r="41" s="1" customFormat="1" ht="20.100000000000001" customHeight="1" x14ac:dyDescent="0.2"/>
  </sheetData>
  <sheetProtection selectLockedCells="1" selectUnlockedCells="1"/>
  <mergeCells count="1">
    <mergeCell ref="B2:F2"/>
  </mergeCells>
  <pageMargins left="0.74803149606299213" right="0.74803149606299213" top="0.98425196850393704" bottom="0.98425196850393704" header="0.51181102362204722" footer="0.51181102362204722"/>
  <pageSetup paperSize="9" scale="8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92E1-D25F-4521-9514-0C846D16A933}">
  <dimension ref="B2:F38"/>
  <sheetViews>
    <sheetView zoomScale="80" zoomScaleNormal="80" workbookViewId="0">
      <selection activeCell="B28" sqref="B28"/>
    </sheetView>
  </sheetViews>
  <sheetFormatPr defaultColWidth="9" defaultRowHeight="12.75" x14ac:dyDescent="0.2"/>
  <cols>
    <col min="1" max="1" width="9" style="1" customWidth="1"/>
    <col min="2" max="2" width="22.5703125" style="1" customWidth="1"/>
    <col min="3" max="4" width="18.85546875" style="1" customWidth="1"/>
    <col min="5" max="5" width="19.140625" style="1" customWidth="1"/>
    <col min="6" max="6" width="19.85546875" style="1" customWidth="1"/>
    <col min="7" max="16384" width="9" style="1"/>
  </cols>
  <sheetData>
    <row r="2" spans="2:6" ht="72" customHeight="1" x14ac:dyDescent="0.2">
      <c r="B2" s="50" t="s">
        <v>12</v>
      </c>
      <c r="C2" s="50"/>
      <c r="D2" s="50"/>
      <c r="E2" s="50"/>
      <c r="F2" s="50"/>
    </row>
    <row r="3" spans="2:6" ht="15" customHeight="1" x14ac:dyDescent="0.2">
      <c r="B3" s="49" t="s">
        <v>9</v>
      </c>
      <c r="C3" s="47" t="s">
        <v>7</v>
      </c>
      <c r="D3" s="48"/>
      <c r="E3" s="47" t="s">
        <v>8</v>
      </c>
      <c r="F3" s="46"/>
    </row>
    <row r="4" spans="2:6" ht="15" customHeight="1" x14ac:dyDescent="0.2">
      <c r="B4" s="45" t="s">
        <v>7</v>
      </c>
      <c r="C4" s="43" t="s">
        <v>6</v>
      </c>
      <c r="D4" s="44" t="s">
        <v>4</v>
      </c>
      <c r="E4" s="43" t="s">
        <v>5</v>
      </c>
      <c r="F4" s="42" t="s">
        <v>4</v>
      </c>
    </row>
    <row r="5" spans="2:6" ht="20.100000000000001" customHeight="1" x14ac:dyDescent="0.25">
      <c r="B5" s="13">
        <v>2007</v>
      </c>
      <c r="C5" s="41">
        <v>173</v>
      </c>
      <c r="D5" s="11">
        <f>(C5/$C$24)*100</f>
        <v>5.6889181190397897</v>
      </c>
      <c r="E5" s="41">
        <v>1754</v>
      </c>
      <c r="F5" s="11">
        <f>(E5/$E$24)*100</f>
        <v>5.7625336750114986</v>
      </c>
    </row>
    <row r="6" spans="2:6" ht="20.100000000000001" customHeight="1" x14ac:dyDescent="0.25">
      <c r="B6" s="13">
        <v>2008</v>
      </c>
      <c r="C6" s="41">
        <v>204</v>
      </c>
      <c r="D6" s="11">
        <f>(C6/$C$24)*100</f>
        <v>6.7083196317000997</v>
      </c>
      <c r="E6" s="41">
        <v>1498</v>
      </c>
      <c r="F6" s="11">
        <f>(E6/$E$24)*100</f>
        <v>4.9214797292857613</v>
      </c>
    </row>
    <row r="7" spans="2:6" ht="20.100000000000001" customHeight="1" x14ac:dyDescent="0.25">
      <c r="B7" s="13">
        <v>2009</v>
      </c>
      <c r="C7" s="41">
        <v>316</v>
      </c>
      <c r="D7" s="11">
        <f>(C7/$C$24)*100</f>
        <v>10.391318645182505</v>
      </c>
      <c r="E7" s="41">
        <v>2302</v>
      </c>
      <c r="F7" s="11">
        <f>(E7/$E$24)*100</f>
        <v>7.5629147775806551</v>
      </c>
    </row>
    <row r="8" spans="2:6" ht="20.100000000000001" customHeight="1" x14ac:dyDescent="0.25">
      <c r="B8" s="13">
        <v>2010</v>
      </c>
      <c r="C8" s="41">
        <v>328</v>
      </c>
      <c r="D8" s="11">
        <f>(C8/$C$24)*100</f>
        <v>10.785925682341336</v>
      </c>
      <c r="E8" s="41">
        <v>1619</v>
      </c>
      <c r="F8" s="11">
        <f>(E8/$E$24)*100</f>
        <v>5.3190091333201917</v>
      </c>
    </row>
    <row r="9" spans="2:6" ht="20.100000000000001" customHeight="1" x14ac:dyDescent="0.25">
      <c r="B9" s="13">
        <v>2011</v>
      </c>
      <c r="C9" s="39">
        <v>314</v>
      </c>
      <c r="D9" s="11">
        <f>(C9/$C$24)*100</f>
        <v>10.325550805656034</v>
      </c>
      <c r="E9" s="41">
        <v>2919</v>
      </c>
      <c r="F9" s="11">
        <f>(E9/$E$24)*100</f>
        <v>9.5899862014587036</v>
      </c>
    </row>
    <row r="10" spans="2:6" ht="20.100000000000001" customHeight="1" x14ac:dyDescent="0.25">
      <c r="B10" s="13">
        <v>2012</v>
      </c>
      <c r="C10" s="39">
        <v>412</v>
      </c>
      <c r="D10" s="11">
        <f>(C10/$C$24)*100</f>
        <v>13.548174942453139</v>
      </c>
      <c r="E10" s="39">
        <v>3043</v>
      </c>
      <c r="F10" s="11">
        <f>(E10/$E$24)*100</f>
        <v>9.9973717064196066</v>
      </c>
    </row>
    <row r="11" spans="2:6" ht="20.100000000000001" customHeight="1" x14ac:dyDescent="0.25">
      <c r="B11" s="13">
        <v>2013</v>
      </c>
      <c r="C11" s="39">
        <v>269</v>
      </c>
      <c r="D11" s="11">
        <f>(C11/$C$24)*100</f>
        <v>8.8457744163104248</v>
      </c>
      <c r="E11" s="39">
        <v>2658</v>
      </c>
      <c r="F11" s="11">
        <f>(E11/$E$24)*100</f>
        <v>8.7325054208555084</v>
      </c>
    </row>
    <row r="12" spans="2:6" ht="20.100000000000001" customHeight="1" x14ac:dyDescent="0.25">
      <c r="B12" s="13">
        <v>2014</v>
      </c>
      <c r="C12" s="39">
        <v>155</v>
      </c>
      <c r="D12" s="11">
        <f>(C12/$C$24)*100</f>
        <v>5.0970075633015455</v>
      </c>
      <c r="E12" s="39">
        <v>2042</v>
      </c>
      <c r="F12" s="11">
        <f>(E12/$E$24)*100</f>
        <v>6.7087193639529534</v>
      </c>
    </row>
    <row r="13" spans="2:6" ht="20.100000000000001" customHeight="1" x14ac:dyDescent="0.25">
      <c r="B13" s="13">
        <v>2015</v>
      </c>
      <c r="C13" s="39">
        <v>125</v>
      </c>
      <c r="D13" s="11">
        <f>(C13/$C$24)*100</f>
        <v>4.1104899704044726</v>
      </c>
      <c r="E13" s="39">
        <v>1675</v>
      </c>
      <c r="F13" s="11">
        <f>(E13/$E$24)*100</f>
        <v>5.5029896839476971</v>
      </c>
    </row>
    <row r="14" spans="2:6" ht="20.100000000000001" customHeight="1" x14ac:dyDescent="0.25">
      <c r="B14" s="13">
        <v>2016</v>
      </c>
      <c r="C14" s="39">
        <v>88</v>
      </c>
      <c r="D14" s="11">
        <f>(C14/$C$24)*100</f>
        <v>2.8937849391647483</v>
      </c>
      <c r="E14" s="39">
        <v>1538</v>
      </c>
      <c r="F14" s="11">
        <f>(E14/$E$24)*100</f>
        <v>5.0528944083054075</v>
      </c>
    </row>
    <row r="15" spans="2:6" s="2" customFormat="1" ht="20.100000000000001" customHeight="1" x14ac:dyDescent="0.25">
      <c r="B15" s="13">
        <v>2017</v>
      </c>
      <c r="C15" s="39">
        <v>78</v>
      </c>
      <c r="D15" s="11">
        <f>(C15/$C$24)*100</f>
        <v>2.5649457415323909</v>
      </c>
      <c r="E15" s="39">
        <v>1304</v>
      </c>
      <c r="F15" s="11">
        <f>(E15/$E$24)*100</f>
        <v>4.2841185360404754</v>
      </c>
    </row>
    <row r="16" spans="2:6" s="40" customFormat="1" ht="20.100000000000001" customHeight="1" x14ac:dyDescent="0.25">
      <c r="B16" s="13">
        <v>2018</v>
      </c>
      <c r="C16" s="39">
        <v>58</v>
      </c>
      <c r="D16" s="11">
        <f>(C16/$C$24)*100</f>
        <v>1.907267346267675</v>
      </c>
      <c r="E16" s="39">
        <v>1098</v>
      </c>
      <c r="F16" s="11">
        <f>(E16/$E$24)*100</f>
        <v>3.6073329390892965</v>
      </c>
    </row>
    <row r="17" spans="2:6" s="2" customFormat="1" ht="20.100000000000001" customHeight="1" x14ac:dyDescent="0.25">
      <c r="B17" s="13">
        <v>2019</v>
      </c>
      <c r="C17" s="39">
        <v>65</v>
      </c>
      <c r="D17" s="11">
        <f>(C17/$C$24)*100</f>
        <v>2.1374547846103256</v>
      </c>
      <c r="E17" s="39">
        <v>1350</v>
      </c>
      <c r="F17" s="11">
        <f>(E17/$E$24)*100</f>
        <v>4.4352454169130695</v>
      </c>
    </row>
    <row r="18" spans="2:6" s="2" customFormat="1" ht="20.100000000000001" customHeight="1" x14ac:dyDescent="0.25">
      <c r="B18" s="13">
        <v>2020</v>
      </c>
      <c r="C18" s="39">
        <v>19</v>
      </c>
      <c r="D18" s="11">
        <f>(C18/$C$24)*100</f>
        <v>0.62479447550147982</v>
      </c>
      <c r="E18" s="39">
        <v>193</v>
      </c>
      <c r="F18" s="11">
        <f>(E18/$E$24)*100</f>
        <v>0.63407582626979431</v>
      </c>
    </row>
    <row r="19" spans="2:6" s="2" customFormat="1" ht="20.100000000000001" customHeight="1" x14ac:dyDescent="0.25">
      <c r="B19" s="13">
        <v>2021</v>
      </c>
      <c r="C19" s="39">
        <v>50</v>
      </c>
      <c r="D19" s="11">
        <f>(C19/$C$24)*100</f>
        <v>1.6441959881617889</v>
      </c>
      <c r="E19" s="39">
        <v>521</v>
      </c>
      <c r="F19" s="11">
        <f>(E19/$E$24)*100</f>
        <v>1.7116761942308953</v>
      </c>
    </row>
    <row r="20" spans="2:6" s="2" customFormat="1" ht="20.100000000000001" customHeight="1" x14ac:dyDescent="0.25">
      <c r="B20" s="13">
        <v>2022</v>
      </c>
      <c r="C20" s="39">
        <v>118</v>
      </c>
      <c r="D20" s="11">
        <f>(C20/$C$24)*100</f>
        <v>3.8803025320618216</v>
      </c>
      <c r="E20" s="39">
        <v>1692</v>
      </c>
      <c r="F20" s="11">
        <f>(E20/$E$24)*100</f>
        <v>5.5588409225310471</v>
      </c>
    </row>
    <row r="21" spans="2:6" s="2" customFormat="1" ht="20.100000000000001" customHeight="1" x14ac:dyDescent="0.25">
      <c r="B21" s="13">
        <v>2023</v>
      </c>
      <c r="C21" s="39">
        <v>100</v>
      </c>
      <c r="D21" s="11">
        <f>(C21/$C$24)*100</f>
        <v>3.2883919763235778</v>
      </c>
      <c r="E21" s="39">
        <v>1486</v>
      </c>
      <c r="F21" s="11">
        <f>(E21/$E$24)*100</f>
        <v>4.8820553255798673</v>
      </c>
    </row>
    <row r="22" spans="2:6" s="2" customFormat="1" ht="20.100000000000001" customHeight="1" x14ac:dyDescent="0.25">
      <c r="B22" s="13">
        <v>2024</v>
      </c>
      <c r="C22" s="39">
        <v>102</v>
      </c>
      <c r="D22" s="11">
        <f>(C22/$C$24)*100</f>
        <v>3.3541598158500499</v>
      </c>
      <c r="E22" s="39">
        <v>847</v>
      </c>
      <c r="F22" s="11">
        <f>(E22/$E$24)*100</f>
        <v>2.7827058282410144</v>
      </c>
    </row>
    <row r="23" spans="2:6" s="2" customFormat="1" ht="20.100000000000001" customHeight="1" x14ac:dyDescent="0.25">
      <c r="B23" s="38" t="s">
        <v>3</v>
      </c>
      <c r="C23" s="37">
        <v>67</v>
      </c>
      <c r="D23" s="36">
        <f>(C23/$C$24)*100</f>
        <v>2.2032226241367971</v>
      </c>
      <c r="E23" s="37">
        <v>899</v>
      </c>
      <c r="F23" s="36">
        <f>(E23/$E$24)*100</f>
        <v>2.953544910966555</v>
      </c>
    </row>
    <row r="24" spans="2:6" ht="20.100000000000001" customHeight="1" x14ac:dyDescent="0.25">
      <c r="B24" s="13" t="s">
        <v>2</v>
      </c>
      <c r="C24" s="35">
        <f>SUM(C5:C23)</f>
        <v>3041</v>
      </c>
      <c r="D24" s="34">
        <f>SUM(D5:D23)</f>
        <v>99.999999999999986</v>
      </c>
      <c r="E24" s="35">
        <f>SUM(E5:E23)</f>
        <v>30438</v>
      </c>
      <c r="F24" s="34">
        <f>SUM(F5:F23)</f>
        <v>100</v>
      </c>
    </row>
    <row r="25" spans="2:6" ht="20.100000000000001" customHeight="1" x14ac:dyDescent="0.2"/>
    <row r="26" spans="2:6" s="2" customFormat="1" ht="20.100000000000001" customHeight="1" x14ac:dyDescent="0.25">
      <c r="B26" s="33" t="s">
        <v>1</v>
      </c>
      <c r="C26" s="32"/>
      <c r="D26" s="5"/>
      <c r="E26" s="5"/>
      <c r="F26" s="1"/>
    </row>
    <row r="27" spans="2:6" ht="20.100000000000001" customHeight="1" x14ac:dyDescent="0.25">
      <c r="B27" s="4" t="s">
        <v>11</v>
      </c>
      <c r="C27" s="31"/>
      <c r="D27" s="30"/>
      <c r="E27" s="30"/>
      <c r="F27" s="2"/>
    </row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  <row r="36" s="1" customFormat="1" ht="20.100000000000001" customHeight="1" x14ac:dyDescent="0.2"/>
    <row r="37" s="1" customFormat="1" ht="20.100000000000001" customHeight="1" x14ac:dyDescent="0.2"/>
    <row r="38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59B9B-FCD2-4698-99E3-6E4B0C05EB9B}">
  <dimension ref="B2:L31"/>
  <sheetViews>
    <sheetView topLeftCell="A16" workbookViewId="0">
      <selection activeCell="F40" sqref="F40"/>
    </sheetView>
  </sheetViews>
  <sheetFormatPr defaultColWidth="9" defaultRowHeight="12.75" x14ac:dyDescent="0.2"/>
  <cols>
    <col min="1" max="1" width="9" style="1" customWidth="1"/>
    <col min="2" max="6" width="17.140625" style="1" customWidth="1"/>
    <col min="7" max="7" width="9" style="1"/>
    <col min="8" max="8" width="8.85546875" style="1" customWidth="1"/>
    <col min="9" max="16384" width="9" style="1"/>
  </cols>
  <sheetData>
    <row r="2" spans="2:12" ht="62.25" customHeight="1" x14ac:dyDescent="0.2">
      <c r="B2" s="29" t="s">
        <v>17</v>
      </c>
      <c r="C2" s="29"/>
      <c r="D2" s="29"/>
      <c r="E2" s="29"/>
      <c r="F2" s="29"/>
      <c r="G2" s="5"/>
      <c r="H2" s="5"/>
    </row>
    <row r="3" spans="2:12" ht="30" customHeight="1" x14ac:dyDescent="0.2">
      <c r="B3" s="28" t="s">
        <v>16</v>
      </c>
      <c r="C3" s="65" t="s">
        <v>15</v>
      </c>
      <c r="D3" s="65" t="s">
        <v>4</v>
      </c>
      <c r="E3" s="65" t="s">
        <v>14</v>
      </c>
      <c r="F3" s="65" t="s">
        <v>4</v>
      </c>
    </row>
    <row r="4" spans="2:12" ht="20.100000000000001" customHeight="1" x14ac:dyDescent="0.25">
      <c r="B4" s="13">
        <v>2007</v>
      </c>
      <c r="C4" s="12">
        <v>2</v>
      </c>
      <c r="D4" s="11">
        <f>(C4/$C$23)*100</f>
        <v>1.4705882352941175</v>
      </c>
      <c r="E4" s="12">
        <v>5</v>
      </c>
      <c r="F4" s="11">
        <f>(E4/$E$23)*100</f>
        <v>0.73746312684365778</v>
      </c>
    </row>
    <row r="5" spans="2:12" ht="20.100000000000001" customHeight="1" x14ac:dyDescent="0.25">
      <c r="B5" s="13">
        <v>2008</v>
      </c>
      <c r="C5" s="12">
        <v>6</v>
      </c>
      <c r="D5" s="11">
        <f>(C5/$C$23)*100</f>
        <v>4.4117647058823533</v>
      </c>
      <c r="E5" s="12">
        <v>26</v>
      </c>
      <c r="F5" s="11">
        <f>(E5/$E$23)*100</f>
        <v>3.8348082595870205</v>
      </c>
    </row>
    <row r="6" spans="2:12" ht="20.100000000000001" customHeight="1" x14ac:dyDescent="0.25">
      <c r="B6" s="13">
        <v>2009</v>
      </c>
      <c r="C6" s="12">
        <v>3</v>
      </c>
      <c r="D6" s="11">
        <f>(C6/$C$23)*100</f>
        <v>2.2058823529411766</v>
      </c>
      <c r="E6" s="12">
        <v>10</v>
      </c>
      <c r="F6" s="11">
        <f>(E6/$E$23)*100</f>
        <v>1.4749262536873156</v>
      </c>
    </row>
    <row r="7" spans="2:12" ht="20.100000000000001" customHeight="1" x14ac:dyDescent="0.25">
      <c r="B7" s="13">
        <v>2010</v>
      </c>
      <c r="C7" s="12">
        <v>5</v>
      </c>
      <c r="D7" s="11">
        <f>(C7/$C$23)*100</f>
        <v>3.6764705882352944</v>
      </c>
      <c r="E7" s="12">
        <v>23</v>
      </c>
      <c r="F7" s="11">
        <f>(E7/$E$23)*100</f>
        <v>3.3923303834808261</v>
      </c>
    </row>
    <row r="8" spans="2:12" ht="20.100000000000001" customHeight="1" x14ac:dyDescent="0.25">
      <c r="B8" s="13">
        <v>2011</v>
      </c>
      <c r="C8" s="12">
        <v>10</v>
      </c>
      <c r="D8" s="11">
        <f>(C8/$C$23)*100</f>
        <v>7.3529411764705888</v>
      </c>
      <c r="E8" s="12">
        <v>45</v>
      </c>
      <c r="F8" s="11">
        <f>(E8/$E$23)*100</f>
        <v>6.6371681415929213</v>
      </c>
    </row>
    <row r="9" spans="2:12" ht="20.100000000000001" customHeight="1" x14ac:dyDescent="0.25">
      <c r="B9" s="13">
        <v>2012</v>
      </c>
      <c r="C9" s="12">
        <v>5</v>
      </c>
      <c r="D9" s="11">
        <f>(C9/$C$23)*100</f>
        <v>3.6764705882352944</v>
      </c>
      <c r="E9" s="12">
        <v>41</v>
      </c>
      <c r="F9" s="11">
        <f>(E9/$E$23)*100</f>
        <v>6.0471976401179939</v>
      </c>
    </row>
    <row r="10" spans="2:12" ht="20.100000000000001" customHeight="1" x14ac:dyDescent="0.25">
      <c r="B10" s="13">
        <v>2013</v>
      </c>
      <c r="C10" s="12">
        <v>3</v>
      </c>
      <c r="D10" s="11">
        <f>(C10/$C$23)*100</f>
        <v>2.2058823529411766</v>
      </c>
      <c r="E10" s="12">
        <v>9</v>
      </c>
      <c r="F10" s="11">
        <f>(E10/$E$23)*100</f>
        <v>1.3274336283185841</v>
      </c>
    </row>
    <row r="11" spans="2:12" ht="20.100000000000001" customHeight="1" x14ac:dyDescent="0.25">
      <c r="B11" s="13">
        <v>2014</v>
      </c>
      <c r="C11" s="12">
        <v>11</v>
      </c>
      <c r="D11" s="11">
        <f>(C11/$C$23)*100</f>
        <v>8.0882352941176467</v>
      </c>
      <c r="E11" s="12">
        <v>80</v>
      </c>
      <c r="F11" s="11">
        <f>(E11/$E$23)*100</f>
        <v>11.799410029498524</v>
      </c>
    </row>
    <row r="12" spans="2:12" ht="20.100000000000001" customHeight="1" x14ac:dyDescent="0.25">
      <c r="B12" s="13">
        <v>2015</v>
      </c>
      <c r="C12" s="12">
        <v>6</v>
      </c>
      <c r="D12" s="11">
        <f>(C12/$C$23)*100</f>
        <v>4.4117647058823533</v>
      </c>
      <c r="E12" s="12">
        <v>28</v>
      </c>
      <c r="F12" s="11">
        <f>(E12/$E$23)*100</f>
        <v>4.1297935103244834</v>
      </c>
    </row>
    <row r="13" spans="2:12" ht="20.100000000000001" customHeight="1" x14ac:dyDescent="0.25">
      <c r="B13" s="13">
        <v>2016</v>
      </c>
      <c r="C13" s="12">
        <v>7</v>
      </c>
      <c r="D13" s="11">
        <f>(C13/$C$23)*100</f>
        <v>5.1470588235294112</v>
      </c>
      <c r="E13" s="12">
        <v>33</v>
      </c>
      <c r="F13" s="11">
        <f>(E13/$E$23)*100</f>
        <v>4.8672566371681416</v>
      </c>
    </row>
    <row r="14" spans="2:12" s="2" customFormat="1" ht="20.100000000000001" customHeight="1" x14ac:dyDescent="0.25">
      <c r="B14" s="13">
        <v>2017</v>
      </c>
      <c r="C14" s="12">
        <v>7</v>
      </c>
      <c r="D14" s="11">
        <f>(C14/$C$23)*100</f>
        <v>5.1470588235294112</v>
      </c>
      <c r="E14" s="12">
        <v>31</v>
      </c>
      <c r="F14" s="11">
        <f>(E14/$E$23)*100</f>
        <v>4.5722713864306783</v>
      </c>
      <c r="L14" s="1"/>
    </row>
    <row r="15" spans="2:12" s="40" customFormat="1" ht="20.100000000000001" customHeight="1" x14ac:dyDescent="0.25">
      <c r="B15" s="13">
        <v>2018</v>
      </c>
      <c r="C15" s="12">
        <v>6</v>
      </c>
      <c r="D15" s="11">
        <f>(C15/$C$23)*100</f>
        <v>4.4117647058823533</v>
      </c>
      <c r="E15" s="12">
        <v>40</v>
      </c>
      <c r="F15" s="11">
        <f>(E15/$E$23)*100</f>
        <v>5.8997050147492622</v>
      </c>
      <c r="L15" s="1"/>
    </row>
    <row r="16" spans="2:12" ht="20.100000000000001" customHeight="1" x14ac:dyDescent="0.25">
      <c r="B16" s="13">
        <v>2019</v>
      </c>
      <c r="C16" s="12">
        <v>6</v>
      </c>
      <c r="D16" s="11">
        <f>(C16/$C$23)*100</f>
        <v>4.4117647058823533</v>
      </c>
      <c r="E16" s="12">
        <v>44</v>
      </c>
      <c r="F16" s="11">
        <f>(E16/$E$23)*100</f>
        <v>6.4896755162241888</v>
      </c>
    </row>
    <row r="17" spans="2:12" ht="20.100000000000001" customHeight="1" x14ac:dyDescent="0.25">
      <c r="B17" s="13">
        <v>2020</v>
      </c>
      <c r="C17" s="12">
        <v>0</v>
      </c>
      <c r="D17" s="11">
        <f>(C17/$C$23)*100</f>
        <v>0</v>
      </c>
      <c r="E17" s="12">
        <v>0</v>
      </c>
      <c r="F17" s="11">
        <f>(E17/$E$23)*100</f>
        <v>0</v>
      </c>
    </row>
    <row r="18" spans="2:12" ht="20.100000000000001" customHeight="1" x14ac:dyDescent="0.25">
      <c r="B18" s="13">
        <v>2021</v>
      </c>
      <c r="C18" s="12">
        <v>0</v>
      </c>
      <c r="D18" s="11">
        <f>(C18/$C$23)*100</f>
        <v>0</v>
      </c>
      <c r="E18" s="12">
        <v>0</v>
      </c>
      <c r="F18" s="11">
        <f>(E18/$E$23)*100</f>
        <v>0</v>
      </c>
    </row>
    <row r="19" spans="2:12" ht="20.100000000000001" customHeight="1" x14ac:dyDescent="0.25">
      <c r="B19" s="13">
        <v>2022</v>
      </c>
      <c r="C19" s="12">
        <v>5</v>
      </c>
      <c r="D19" s="11">
        <f>(C19/$C$23)*100</f>
        <v>3.6764705882352944</v>
      </c>
      <c r="E19" s="12">
        <v>13</v>
      </c>
      <c r="F19" s="11">
        <f>(E19/$E$23)*100</f>
        <v>1.9174041297935103</v>
      </c>
    </row>
    <row r="20" spans="2:12" ht="20.100000000000001" customHeight="1" x14ac:dyDescent="0.25">
      <c r="B20" s="17">
        <v>2023</v>
      </c>
      <c r="C20" s="64">
        <v>23</v>
      </c>
      <c r="D20" s="63">
        <f>(C20/$C$23)*100</f>
        <v>16.911764705882355</v>
      </c>
      <c r="E20" s="16">
        <v>114</v>
      </c>
      <c r="F20" s="15">
        <f>(E20/$E$23)*100</f>
        <v>16.814159292035399</v>
      </c>
    </row>
    <row r="21" spans="2:12" ht="20.100000000000001" customHeight="1" x14ac:dyDescent="0.25">
      <c r="B21" s="62">
        <v>2024</v>
      </c>
      <c r="C21" s="61">
        <v>29</v>
      </c>
      <c r="D21" s="60">
        <f>(C21/$C$23)*100</f>
        <v>21.323529411764707</v>
      </c>
      <c r="E21" s="16">
        <v>132</v>
      </c>
      <c r="F21" s="15">
        <f>(E21/$E$23)*100</f>
        <v>19.469026548672566</v>
      </c>
    </row>
    <row r="22" spans="2:12" ht="20.100000000000001" customHeight="1" x14ac:dyDescent="0.25">
      <c r="B22" s="59" t="s">
        <v>3</v>
      </c>
      <c r="C22" s="58">
        <v>2</v>
      </c>
      <c r="D22" s="36">
        <f>(C22/$C$23)*100</f>
        <v>1.4705882352941175</v>
      </c>
      <c r="E22" s="57">
        <v>4</v>
      </c>
      <c r="F22" s="56">
        <f>(E22/$E$23)*100</f>
        <v>0.58997050147492625</v>
      </c>
    </row>
    <row r="23" spans="2:12" ht="20.100000000000001" customHeight="1" x14ac:dyDescent="0.25">
      <c r="B23" s="55" t="s">
        <v>2</v>
      </c>
      <c r="C23" s="8">
        <f>SUM(C4:C22)</f>
        <v>136</v>
      </c>
      <c r="D23" s="7">
        <f>SUM(D4:D22)</f>
        <v>100.00000000000001</v>
      </c>
      <c r="E23" s="8">
        <f>SUM(E4:E22)</f>
        <v>678</v>
      </c>
      <c r="F23" s="7">
        <f>SUM(F4:F22)</f>
        <v>99.999999999999986</v>
      </c>
    </row>
    <row r="24" spans="2:12" s="54" customFormat="1" ht="20.100000000000001" customHeight="1" x14ac:dyDescent="0.25">
      <c r="B24" s="32"/>
      <c r="C24" s="32"/>
      <c r="D24" s="32"/>
      <c r="E24" s="32"/>
      <c r="F24" s="32"/>
      <c r="L24" s="1"/>
    </row>
    <row r="25" spans="2:12" s="54" customFormat="1" ht="20.100000000000001" customHeight="1" x14ac:dyDescent="0.25">
      <c r="B25" s="33" t="s">
        <v>1</v>
      </c>
      <c r="C25" s="32"/>
      <c r="D25" s="32"/>
      <c r="E25" s="32"/>
      <c r="F25" s="32"/>
      <c r="L25" s="1"/>
    </row>
    <row r="26" spans="2:12" ht="20.100000000000001" customHeight="1" x14ac:dyDescent="0.25">
      <c r="B26" s="53" t="s">
        <v>13</v>
      </c>
      <c r="C26" s="52"/>
      <c r="D26" s="52"/>
      <c r="E26" s="52"/>
      <c r="F26" s="52"/>
    </row>
    <row r="27" spans="2:12" ht="20.100000000000001" customHeight="1" x14ac:dyDescent="0.2"/>
    <row r="28" spans="2:12" ht="20.100000000000001" customHeight="1" x14ac:dyDescent="0.2"/>
    <row r="31" spans="2:12" x14ac:dyDescent="0.2">
      <c r="L31" s="51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4065-791D-4A2E-8C53-5E5C1EB1CD9F}">
  <dimension ref="B2:K35"/>
  <sheetViews>
    <sheetView topLeftCell="A10" workbookViewId="0">
      <selection activeCell="B29" sqref="B29"/>
    </sheetView>
  </sheetViews>
  <sheetFormatPr defaultColWidth="9" defaultRowHeight="12.75" x14ac:dyDescent="0.2"/>
  <cols>
    <col min="1" max="1" width="9" style="1" customWidth="1"/>
    <col min="2" max="2" width="20.7109375" style="1" customWidth="1"/>
    <col min="3" max="3" width="17.85546875" style="1" customWidth="1"/>
    <col min="4" max="4" width="13.7109375" style="1" customWidth="1"/>
    <col min="5" max="5" width="21.140625" style="1" customWidth="1"/>
    <col min="6" max="6" width="14.85546875" style="1" customWidth="1"/>
    <col min="7" max="16384" width="9" style="1"/>
  </cols>
  <sheetData>
    <row r="2" spans="2:11" ht="86.25" customHeight="1" x14ac:dyDescent="0.25">
      <c r="B2" s="29" t="s">
        <v>27</v>
      </c>
      <c r="C2" s="29"/>
      <c r="D2" s="29"/>
      <c r="E2" s="29"/>
      <c r="F2" s="29"/>
      <c r="G2" s="32"/>
      <c r="H2" s="32"/>
      <c r="I2" s="32"/>
      <c r="J2" s="32"/>
      <c r="K2" s="32"/>
    </row>
    <row r="3" spans="2:11" ht="15" customHeight="1" x14ac:dyDescent="0.25">
      <c r="B3" s="77" t="s">
        <v>26</v>
      </c>
      <c r="C3" s="26" t="s">
        <v>8</v>
      </c>
      <c r="D3" s="27"/>
      <c r="E3" s="26" t="s">
        <v>8</v>
      </c>
      <c r="F3" s="25"/>
      <c r="G3" s="32"/>
      <c r="H3" s="32"/>
      <c r="I3" s="32"/>
      <c r="J3" s="32"/>
      <c r="K3" s="32"/>
    </row>
    <row r="4" spans="2:11" ht="15" customHeight="1" x14ac:dyDescent="0.25">
      <c r="B4" s="76" t="s">
        <v>25</v>
      </c>
      <c r="C4" s="22" t="s">
        <v>6</v>
      </c>
      <c r="D4" s="23" t="s">
        <v>4</v>
      </c>
      <c r="E4" s="22" t="s">
        <v>5</v>
      </c>
      <c r="F4" s="21" t="s">
        <v>4</v>
      </c>
      <c r="G4" s="32"/>
      <c r="H4" s="32"/>
      <c r="I4" s="32"/>
      <c r="J4" s="32"/>
      <c r="K4" s="32"/>
    </row>
    <row r="5" spans="2:11" ht="20.100000000000001" customHeight="1" x14ac:dyDescent="0.25">
      <c r="B5" s="13">
        <v>2007</v>
      </c>
      <c r="C5" s="12">
        <v>1</v>
      </c>
      <c r="D5" s="11">
        <f>(C5/$C$24)*100</f>
        <v>1.4604936468526361E-2</v>
      </c>
      <c r="E5" s="12">
        <v>3</v>
      </c>
      <c r="F5" s="11">
        <f>(E5/$E$24)*100</f>
        <v>4.7081718168835041E-3</v>
      </c>
      <c r="G5" s="32"/>
      <c r="H5" s="32"/>
      <c r="I5" s="32"/>
      <c r="J5" s="32"/>
      <c r="K5" s="32"/>
    </row>
    <row r="6" spans="2:11" ht="20.100000000000001" customHeight="1" x14ac:dyDescent="0.25">
      <c r="B6" s="13">
        <v>2008</v>
      </c>
      <c r="C6" s="12">
        <v>1</v>
      </c>
      <c r="D6" s="11">
        <f>(C6/$C$24)*100</f>
        <v>1.4604936468526361E-2</v>
      </c>
      <c r="E6" s="12">
        <v>12</v>
      </c>
      <c r="F6" s="11">
        <f>(E6/$E$24)*100</f>
        <v>1.8832687267534017E-2</v>
      </c>
      <c r="G6" s="32"/>
      <c r="H6" s="32"/>
      <c r="I6" s="32"/>
      <c r="J6" s="32"/>
      <c r="K6" s="32"/>
    </row>
    <row r="7" spans="2:11" ht="20.100000000000001" customHeight="1" x14ac:dyDescent="0.25">
      <c r="B7" s="13">
        <v>2009</v>
      </c>
      <c r="C7" s="12">
        <v>67</v>
      </c>
      <c r="D7" s="11">
        <f>(C7/$C$24)*100</f>
        <v>0.97853074339126622</v>
      </c>
      <c r="E7" s="12">
        <v>643</v>
      </c>
      <c r="F7" s="11">
        <f>(E7/$E$24)*100</f>
        <v>1.0091181594186978</v>
      </c>
      <c r="G7" s="32"/>
      <c r="H7" s="32"/>
      <c r="I7" s="32"/>
      <c r="J7" s="32"/>
      <c r="K7" s="32"/>
    </row>
    <row r="8" spans="2:11" ht="20.100000000000001" customHeight="1" x14ac:dyDescent="0.25">
      <c r="B8" s="13">
        <v>2010</v>
      </c>
      <c r="C8" s="12">
        <v>6</v>
      </c>
      <c r="D8" s="11">
        <f>(C8/$C$24)*100</f>
        <v>8.7629618811158175E-2</v>
      </c>
      <c r="E8" s="12">
        <v>83</v>
      </c>
      <c r="F8" s="11">
        <f>(E8/$E$24)*100</f>
        <v>0.13025942026711029</v>
      </c>
      <c r="G8" s="32"/>
      <c r="H8" s="32"/>
      <c r="I8" s="32"/>
      <c r="J8" s="32"/>
      <c r="K8" s="32"/>
    </row>
    <row r="9" spans="2:11" ht="20.100000000000001" customHeight="1" x14ac:dyDescent="0.25">
      <c r="B9" s="13">
        <v>2011</v>
      </c>
      <c r="C9" s="12">
        <v>3</v>
      </c>
      <c r="D9" s="11">
        <f>(C9/$C$24)*100</f>
        <v>4.3814809405579087E-2</v>
      </c>
      <c r="E9" s="12">
        <v>11</v>
      </c>
      <c r="F9" s="11">
        <f>(E9/$E$24)*100</f>
        <v>1.7263296661906184E-2</v>
      </c>
      <c r="G9" s="32"/>
      <c r="H9" s="32"/>
      <c r="I9" s="32"/>
      <c r="J9" s="32"/>
      <c r="K9" s="32"/>
    </row>
    <row r="10" spans="2:11" ht="20.100000000000001" customHeight="1" x14ac:dyDescent="0.25">
      <c r="B10" s="13">
        <v>2012</v>
      </c>
      <c r="C10" s="12">
        <v>5</v>
      </c>
      <c r="D10" s="11">
        <f>(C10/$C$24)*100</f>
        <v>7.3024682342631805E-2</v>
      </c>
      <c r="E10" s="12">
        <v>40</v>
      </c>
      <c r="F10" s="11">
        <f>(E10/$E$24)*100</f>
        <v>6.2775624225113388E-2</v>
      </c>
      <c r="G10" s="32"/>
      <c r="H10" s="32"/>
      <c r="I10" s="32"/>
      <c r="J10" s="32"/>
      <c r="K10" s="32"/>
    </row>
    <row r="11" spans="2:11" ht="20.100000000000001" customHeight="1" x14ac:dyDescent="0.25">
      <c r="B11" s="13">
        <v>2013</v>
      </c>
      <c r="C11" s="12">
        <v>12</v>
      </c>
      <c r="D11" s="11">
        <f>(C11/$C$24)*100</f>
        <v>0.17525923762231635</v>
      </c>
      <c r="E11" s="12">
        <v>142</v>
      </c>
      <c r="F11" s="11">
        <f>(E11/$E$24)*100</f>
        <v>0.22285346599915254</v>
      </c>
      <c r="G11" s="32"/>
      <c r="H11" s="32"/>
      <c r="I11" s="32"/>
      <c r="J11" s="32"/>
      <c r="K11" s="32"/>
    </row>
    <row r="12" spans="2:11" ht="20.100000000000001" customHeight="1" x14ac:dyDescent="0.25">
      <c r="B12" s="13">
        <v>2014</v>
      </c>
      <c r="C12" s="12">
        <v>8</v>
      </c>
      <c r="D12" s="11">
        <f>(C12/$C$24)*100</f>
        <v>0.11683949174821089</v>
      </c>
      <c r="E12" s="12">
        <v>98</v>
      </c>
      <c r="F12" s="11">
        <f>(E12/$E$24)*100</f>
        <v>0.15380027935152779</v>
      </c>
      <c r="G12" s="32"/>
      <c r="H12" s="32"/>
      <c r="I12" s="32"/>
      <c r="J12" s="32"/>
      <c r="K12" s="32"/>
    </row>
    <row r="13" spans="2:11" ht="20.100000000000001" customHeight="1" x14ac:dyDescent="0.25">
      <c r="B13" s="13">
        <v>2015</v>
      </c>
      <c r="C13" s="12">
        <v>6</v>
      </c>
      <c r="D13" s="11">
        <f>(C13/$C$24)*100</f>
        <v>8.7629618811158175E-2</v>
      </c>
      <c r="E13" s="12">
        <v>32</v>
      </c>
      <c r="F13" s="11">
        <f>(E13/$E$24)*100</f>
        <v>5.0220499380090718E-2</v>
      </c>
      <c r="G13" s="32"/>
      <c r="H13" s="32"/>
      <c r="I13" s="32"/>
      <c r="J13" s="32"/>
      <c r="K13" s="32"/>
    </row>
    <row r="14" spans="2:11" ht="20.100000000000001" customHeight="1" x14ac:dyDescent="0.25">
      <c r="B14" s="13">
        <v>2016</v>
      </c>
      <c r="C14" s="12">
        <v>39</v>
      </c>
      <c r="D14" s="11">
        <f>(C14/$C$24)*100</f>
        <v>0.5695925222725281</v>
      </c>
      <c r="E14" s="12">
        <v>248</v>
      </c>
      <c r="F14" s="11">
        <f>(E14/$E$24)*100</f>
        <v>0.38920887019570299</v>
      </c>
      <c r="G14" s="32"/>
      <c r="H14" s="32"/>
      <c r="I14" s="32"/>
      <c r="J14" s="32"/>
      <c r="K14" s="32"/>
    </row>
    <row r="15" spans="2:11" s="2" customFormat="1" ht="20.100000000000001" customHeight="1" x14ac:dyDescent="0.25">
      <c r="B15" s="13">
        <v>2017</v>
      </c>
      <c r="C15" s="12">
        <v>31</v>
      </c>
      <c r="D15" s="11">
        <f>(C15/$C$24)*100</f>
        <v>0.4527530305243172</v>
      </c>
      <c r="E15" s="12">
        <v>218</v>
      </c>
      <c r="F15" s="11">
        <f>(E15/$E$24)*100</f>
        <v>0.342127152026868</v>
      </c>
      <c r="G15" s="75"/>
      <c r="H15" s="75"/>
      <c r="I15" s="75"/>
      <c r="J15" s="75"/>
      <c r="K15" s="75"/>
    </row>
    <row r="16" spans="2:11" ht="20.100000000000001" customHeight="1" x14ac:dyDescent="0.25">
      <c r="B16" s="13">
        <v>2018</v>
      </c>
      <c r="C16" s="12">
        <v>30</v>
      </c>
      <c r="D16" s="11">
        <f>(C16/$C$24)*100</f>
        <v>0.43814809405579086</v>
      </c>
      <c r="E16" s="12">
        <v>175</v>
      </c>
      <c r="F16" s="11">
        <f>(E16/$E$24)*100</f>
        <v>0.27464335598487105</v>
      </c>
      <c r="G16" s="32"/>
      <c r="H16" s="32"/>
      <c r="I16" s="32"/>
      <c r="J16" s="32"/>
      <c r="K16" s="32"/>
    </row>
    <row r="17" spans="2:11" s="2" customFormat="1" ht="20.100000000000001" customHeight="1" x14ac:dyDescent="0.25">
      <c r="B17" s="17">
        <v>2019</v>
      </c>
      <c r="C17" s="16">
        <v>49</v>
      </c>
      <c r="D17" s="15">
        <f>(C17/$C$24)*100</f>
        <v>0.71564188695779174</v>
      </c>
      <c r="E17" s="16">
        <v>358</v>
      </c>
      <c r="F17" s="15">
        <f>(E17/$E$24)*100</f>
        <v>0.56184183681476485</v>
      </c>
      <c r="G17" s="75"/>
      <c r="H17" s="75"/>
      <c r="I17" s="75"/>
      <c r="J17" s="75"/>
      <c r="K17" s="75"/>
    </row>
    <row r="18" spans="2:11" s="2" customFormat="1" ht="20.100000000000001" customHeight="1" x14ac:dyDescent="0.25">
      <c r="B18" s="13">
        <v>2020</v>
      </c>
      <c r="C18" s="39">
        <v>1050</v>
      </c>
      <c r="D18" s="11">
        <f>(C18/$C$24)*100</f>
        <v>15.335183291952681</v>
      </c>
      <c r="E18" s="39">
        <v>12868</v>
      </c>
      <c r="F18" s="11">
        <f>(E18/$E$24)*100</f>
        <v>20.194918313218977</v>
      </c>
      <c r="G18" s="75"/>
      <c r="H18" s="75"/>
      <c r="I18" s="75"/>
      <c r="J18" s="75"/>
      <c r="K18" s="75"/>
    </row>
    <row r="19" spans="2:11" s="2" customFormat="1" ht="20.100000000000001" customHeight="1" x14ac:dyDescent="0.25">
      <c r="B19" s="13">
        <v>2021</v>
      </c>
      <c r="C19" s="39">
        <v>3048</v>
      </c>
      <c r="D19" s="11">
        <f>(C19/$C$24)*100</f>
        <v>44.515846356068351</v>
      </c>
      <c r="E19" s="39">
        <v>24815</v>
      </c>
      <c r="F19" s="11">
        <f>(E19/$E$24)*100</f>
        <v>38.944427878654722</v>
      </c>
      <c r="G19" s="75"/>
      <c r="H19" s="75"/>
      <c r="I19" s="75"/>
      <c r="J19" s="75"/>
      <c r="K19" s="75"/>
    </row>
    <row r="20" spans="2:11" s="2" customFormat="1" ht="20.100000000000001" customHeight="1" x14ac:dyDescent="0.25">
      <c r="B20" s="13">
        <v>2022</v>
      </c>
      <c r="C20" s="39">
        <v>1941</v>
      </c>
      <c r="D20" s="11">
        <f>(C20/$C$24)*100</f>
        <v>28.348181685409667</v>
      </c>
      <c r="E20" s="39">
        <v>19695</v>
      </c>
      <c r="F20" s="11">
        <f>(E20/$E$24)*100</f>
        <v>30.909147977840206</v>
      </c>
      <c r="G20" s="75"/>
      <c r="H20" s="75"/>
      <c r="I20" s="75"/>
      <c r="J20" s="75"/>
      <c r="K20" s="75"/>
    </row>
    <row r="21" spans="2:11" ht="20.100000000000001" customHeight="1" x14ac:dyDescent="0.25">
      <c r="B21" s="8" t="s">
        <v>24</v>
      </c>
      <c r="C21" s="74">
        <v>255</v>
      </c>
      <c r="D21" s="9">
        <f>(C21/$C$24)*100</f>
        <v>3.7242587994742218</v>
      </c>
      <c r="E21" s="74">
        <v>1837</v>
      </c>
      <c r="F21" s="9">
        <f>(E21/$E$24)*100</f>
        <v>2.8829705425383323</v>
      </c>
      <c r="G21" s="32"/>
      <c r="H21" s="32"/>
      <c r="I21" s="32"/>
      <c r="J21" s="32"/>
      <c r="K21" s="32"/>
    </row>
    <row r="22" spans="2:11" ht="20.100000000000001" customHeight="1" x14ac:dyDescent="0.25">
      <c r="B22" s="8" t="s">
        <v>23</v>
      </c>
      <c r="C22" s="74">
        <v>189</v>
      </c>
      <c r="D22" s="9">
        <f>(C22/$C$24)*100</f>
        <v>2.7603329925514823</v>
      </c>
      <c r="E22" s="74">
        <v>1666</v>
      </c>
      <c r="F22" s="9">
        <f>(E22/$E$24)*100</f>
        <v>2.6146047489759727</v>
      </c>
      <c r="G22" s="32"/>
      <c r="H22" s="32"/>
      <c r="I22" s="32"/>
      <c r="J22" s="32"/>
      <c r="K22" s="32"/>
    </row>
    <row r="23" spans="2:11" ht="20.100000000000001" customHeight="1" x14ac:dyDescent="0.25">
      <c r="B23" s="8" t="s">
        <v>22</v>
      </c>
      <c r="C23" s="74">
        <v>106</v>
      </c>
      <c r="D23" s="9">
        <f>(C23/$C$24)*100</f>
        <v>1.5481232656637942</v>
      </c>
      <c r="E23" s="74">
        <v>775</v>
      </c>
      <c r="F23" s="9">
        <f>(E23/$E$24)*100</f>
        <v>1.2162777193615719</v>
      </c>
      <c r="G23" s="32"/>
      <c r="H23" s="32"/>
      <c r="I23" s="32"/>
      <c r="J23" s="32"/>
      <c r="K23" s="32"/>
    </row>
    <row r="24" spans="2:11" ht="20.100000000000001" customHeight="1" x14ac:dyDescent="0.25">
      <c r="B24" s="8" t="s">
        <v>2</v>
      </c>
      <c r="C24" s="73">
        <f>SUM(C5:C23)</f>
        <v>6847</v>
      </c>
      <c r="D24" s="9">
        <f>(C24/$C$24)*100</f>
        <v>100</v>
      </c>
      <c r="E24" s="73">
        <f>SUM(E5:E23)</f>
        <v>63719</v>
      </c>
      <c r="F24" s="9">
        <f>(E24/$E$24)*100</f>
        <v>100</v>
      </c>
      <c r="G24" s="32"/>
      <c r="H24" s="32"/>
      <c r="I24" s="32"/>
      <c r="J24" s="32"/>
      <c r="K24" s="32"/>
    </row>
    <row r="25" spans="2:11" ht="20.100000000000001" customHeight="1" x14ac:dyDescent="0.25"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2:11" ht="20.100000000000001" customHeight="1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 ht="20.100000000000001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2:11" s="54" customFormat="1" ht="20.100000000000001" customHeight="1" x14ac:dyDescent="0.25">
      <c r="B28" s="33" t="s">
        <v>1</v>
      </c>
      <c r="C28" s="32"/>
      <c r="D28" s="32"/>
      <c r="E28" s="32"/>
      <c r="F28" s="32"/>
      <c r="G28" s="32"/>
      <c r="H28" s="32"/>
      <c r="I28" s="32"/>
      <c r="J28" s="32"/>
      <c r="K28" s="32"/>
    </row>
    <row r="29" spans="2:11" s="67" customFormat="1" ht="20.100000000000001" customHeight="1" x14ac:dyDescent="0.25">
      <c r="B29" s="72" t="s">
        <v>21</v>
      </c>
      <c r="C29" s="71"/>
      <c r="D29" s="71"/>
      <c r="E29" s="70"/>
      <c r="F29" s="52"/>
      <c r="G29" s="69"/>
      <c r="H29" s="69"/>
      <c r="I29" s="69"/>
      <c r="J29" s="69"/>
      <c r="K29" s="66"/>
    </row>
    <row r="30" spans="2:11" s="67" customFormat="1" ht="20.100000000000001" customHeight="1" x14ac:dyDescent="0.25">
      <c r="B30" s="66" t="s">
        <v>20</v>
      </c>
      <c r="C30" s="66"/>
      <c r="D30" s="66"/>
      <c r="E30" s="66"/>
      <c r="F30" s="66"/>
      <c r="I30" s="68"/>
      <c r="J30" s="68"/>
      <c r="K30" s="68"/>
    </row>
    <row r="31" spans="2:11" ht="20.100000000000001" customHeight="1" x14ac:dyDescent="0.25">
      <c r="B31" s="67" t="s">
        <v>19</v>
      </c>
      <c r="C31" s="67"/>
      <c r="D31" s="67"/>
      <c r="E31" s="67"/>
      <c r="F31" s="67"/>
      <c r="G31" s="66"/>
      <c r="H31" s="66"/>
    </row>
    <row r="32" spans="2:11" ht="20.100000000000001" customHeight="1" x14ac:dyDescent="0.25">
      <c r="B32" s="66" t="s">
        <v>18</v>
      </c>
      <c r="C32" s="66"/>
      <c r="D32" s="66"/>
      <c r="E32" s="66"/>
      <c r="F32" s="66"/>
    </row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BC2F-97F7-4EB0-9A6D-AD8CAF006F47}">
  <dimension ref="C1:J29"/>
  <sheetViews>
    <sheetView workbookViewId="0">
      <selection activeCell="C27" sqref="C27"/>
    </sheetView>
  </sheetViews>
  <sheetFormatPr defaultColWidth="9" defaultRowHeight="12.75" x14ac:dyDescent="0.2"/>
  <cols>
    <col min="1" max="2" width="3.5703125" style="1" customWidth="1"/>
    <col min="3" max="7" width="17.140625" style="1" customWidth="1"/>
    <col min="8" max="16384" width="9" style="1"/>
  </cols>
  <sheetData>
    <row r="1" spans="3:8" ht="3.75" customHeight="1" x14ac:dyDescent="0.2"/>
    <row r="2" spans="3:8" ht="56.25" customHeight="1" x14ac:dyDescent="0.2">
      <c r="C2" s="29" t="s">
        <v>32</v>
      </c>
      <c r="D2" s="29"/>
      <c r="E2" s="29"/>
      <c r="F2" s="29"/>
      <c r="G2" s="29"/>
      <c r="H2" s="54"/>
    </row>
    <row r="3" spans="3:8" ht="30" x14ac:dyDescent="0.2">
      <c r="C3" s="28" t="s">
        <v>31</v>
      </c>
      <c r="D3" s="65" t="s">
        <v>30</v>
      </c>
      <c r="E3" s="27" t="s">
        <v>4</v>
      </c>
      <c r="F3" s="65" t="s">
        <v>29</v>
      </c>
      <c r="G3" s="25" t="s">
        <v>4</v>
      </c>
    </row>
    <row r="4" spans="3:8" ht="20.100000000000001" customHeight="1" x14ac:dyDescent="0.25">
      <c r="C4" s="13">
        <v>2007</v>
      </c>
      <c r="D4" s="39">
        <v>798</v>
      </c>
      <c r="E4" s="11">
        <f>(D4/$D$23)*100</f>
        <v>10.623003194888179</v>
      </c>
      <c r="F4" s="39">
        <v>8478</v>
      </c>
      <c r="G4" s="11">
        <f>(F4/$F$23)*100</f>
        <v>13.905199278333608</v>
      </c>
    </row>
    <row r="5" spans="3:8" ht="20.100000000000001" customHeight="1" x14ac:dyDescent="0.25">
      <c r="C5" s="13">
        <v>2008</v>
      </c>
      <c r="D5" s="39">
        <v>487</v>
      </c>
      <c r="E5" s="11">
        <f>(D5/$D$23)*100</f>
        <v>6.4829605963791268</v>
      </c>
      <c r="F5" s="39">
        <v>4857</v>
      </c>
      <c r="G5" s="11">
        <f>(F5/$F$23)*100</f>
        <v>7.966212891586026</v>
      </c>
    </row>
    <row r="6" spans="3:8" ht="20.100000000000001" customHeight="1" x14ac:dyDescent="0.25">
      <c r="C6" s="13">
        <v>2009</v>
      </c>
      <c r="D6" s="39">
        <v>540</v>
      </c>
      <c r="E6" s="11">
        <f>(D6/$D$23)*100</f>
        <v>7.1884984025559113</v>
      </c>
      <c r="F6" s="39">
        <v>4373</v>
      </c>
      <c r="G6" s="11">
        <f>(F6/$F$23)*100</f>
        <v>7.1723798589470231</v>
      </c>
    </row>
    <row r="7" spans="3:8" ht="20.100000000000001" customHeight="1" x14ac:dyDescent="0.25">
      <c r="C7" s="13">
        <v>2010</v>
      </c>
      <c r="D7" s="39">
        <v>1097</v>
      </c>
      <c r="E7" s="11">
        <f>(D7/$D$23)*100</f>
        <v>14.603301384451544</v>
      </c>
      <c r="F7" s="39">
        <v>12313</v>
      </c>
      <c r="G7" s="11">
        <f>(F7/$F$23)*100</f>
        <v>20.195177956371989</v>
      </c>
    </row>
    <row r="8" spans="3:8" ht="20.100000000000001" customHeight="1" x14ac:dyDescent="0.25">
      <c r="C8" s="13">
        <v>2011</v>
      </c>
      <c r="D8" s="39">
        <v>527</v>
      </c>
      <c r="E8" s="11">
        <f>(D8/$D$23)*100</f>
        <v>7.015441959531417</v>
      </c>
      <c r="F8" s="39">
        <v>4396</v>
      </c>
      <c r="G8" s="11">
        <f>(F8/$F$23)*100</f>
        <v>7.2101033295063148</v>
      </c>
    </row>
    <row r="9" spans="3:8" ht="20.100000000000001" customHeight="1" x14ac:dyDescent="0.25">
      <c r="C9" s="13">
        <v>2012</v>
      </c>
      <c r="D9" s="39">
        <v>880</v>
      </c>
      <c r="E9" s="11">
        <f>(D9/$D$23)*100</f>
        <v>11.714589989350372</v>
      </c>
      <c r="F9" s="39">
        <v>8619</v>
      </c>
      <c r="G9" s="11">
        <f>(F9/$F$23)*100</f>
        <v>14.136460554371002</v>
      </c>
    </row>
    <row r="10" spans="3:8" ht="20.100000000000001" customHeight="1" x14ac:dyDescent="0.25">
      <c r="C10" s="13">
        <v>2013</v>
      </c>
      <c r="D10" s="39">
        <v>856</v>
      </c>
      <c r="E10" s="11">
        <f>(D10/$D$23)*100</f>
        <v>11.395101171458998</v>
      </c>
      <c r="F10" s="39">
        <v>7348</v>
      </c>
      <c r="G10" s="11">
        <f>(F10/$F$23)*100</f>
        <v>12.051828768246679</v>
      </c>
    </row>
    <row r="11" spans="3:8" ht="20.100000000000001" customHeight="1" x14ac:dyDescent="0.25">
      <c r="C11" s="13">
        <v>2014</v>
      </c>
      <c r="D11" s="39">
        <v>408</v>
      </c>
      <c r="E11" s="11">
        <f>(D11/$D$23)*100</f>
        <v>5.4313099041533546</v>
      </c>
      <c r="F11" s="39">
        <v>3066</v>
      </c>
      <c r="G11" s="11">
        <f>(F11/$F$23)*100</f>
        <v>5.0287026406429387</v>
      </c>
    </row>
    <row r="12" spans="3:8" ht="20.100000000000001" customHeight="1" x14ac:dyDescent="0.25">
      <c r="C12" s="13">
        <v>2015</v>
      </c>
      <c r="D12" s="39">
        <v>383</v>
      </c>
      <c r="E12" s="11">
        <f>(D12/$D$23)*100</f>
        <v>5.0985090521831733</v>
      </c>
      <c r="F12" s="39">
        <v>2204</v>
      </c>
      <c r="G12" s="11">
        <f>(F12/$F$23)*100</f>
        <v>3.6148925701164507</v>
      </c>
    </row>
    <row r="13" spans="3:8" ht="20.100000000000001" customHeight="1" x14ac:dyDescent="0.25">
      <c r="C13" s="13">
        <v>2016</v>
      </c>
      <c r="D13" s="39">
        <v>341</v>
      </c>
      <c r="E13" s="11">
        <f>(D13/$D$23)*100</f>
        <v>4.5394036208732693</v>
      </c>
      <c r="F13" s="39">
        <v>1568</v>
      </c>
      <c r="G13" s="11">
        <f>(F13/$F$23)*100</f>
        <v>2.5717566016073481</v>
      </c>
    </row>
    <row r="14" spans="3:8" s="2" customFormat="1" ht="20.100000000000001" customHeight="1" x14ac:dyDescent="0.25">
      <c r="C14" s="13">
        <v>2017</v>
      </c>
      <c r="D14" s="39">
        <v>359</v>
      </c>
      <c r="E14" s="11">
        <f>(D14/$D$23)*100</f>
        <v>4.7790202342917993</v>
      </c>
      <c r="F14" s="39">
        <v>1521</v>
      </c>
      <c r="G14" s="11">
        <f>(F14/$F$23)*100</f>
        <v>2.4946695095948828</v>
      </c>
    </row>
    <row r="15" spans="3:8" s="40" customFormat="1" ht="20.100000000000001" customHeight="1" x14ac:dyDescent="0.25">
      <c r="C15" s="84">
        <v>2018</v>
      </c>
      <c r="D15" s="83">
        <v>198</v>
      </c>
      <c r="E15" s="11">
        <f>(D15/$D$23)*100</f>
        <v>2.6357827476038338</v>
      </c>
      <c r="F15" s="83">
        <v>557</v>
      </c>
      <c r="G15" s="11">
        <f>(F15/$F$23)*100</f>
        <v>0.91356404789240608</v>
      </c>
    </row>
    <row r="16" spans="3:8" s="2" customFormat="1" ht="20.100000000000001" customHeight="1" x14ac:dyDescent="0.25">
      <c r="C16" s="84">
        <v>2019</v>
      </c>
      <c r="D16" s="83">
        <v>185</v>
      </c>
      <c r="E16" s="11">
        <f>(D16/$D$23)*100</f>
        <v>2.4627263045793395</v>
      </c>
      <c r="F16" s="83">
        <v>390</v>
      </c>
      <c r="G16" s="11">
        <f>(F16/$F$23)*100</f>
        <v>0.63965884861407252</v>
      </c>
    </row>
    <row r="17" spans="3:10" s="2" customFormat="1" ht="20.100000000000001" customHeight="1" x14ac:dyDescent="0.25">
      <c r="C17" s="84">
        <v>2020</v>
      </c>
      <c r="D17" s="83">
        <v>13</v>
      </c>
      <c r="E17" s="11">
        <f>(D17/$D$23)*100</f>
        <v>0.17305644302449413</v>
      </c>
      <c r="F17" s="83">
        <v>21</v>
      </c>
      <c r="G17" s="11">
        <f>(F17/$F$23)*100</f>
        <v>3.4443168771526977E-2</v>
      </c>
    </row>
    <row r="18" spans="3:10" s="2" customFormat="1" ht="20.100000000000001" customHeight="1" x14ac:dyDescent="0.25">
      <c r="C18" s="84">
        <v>2021</v>
      </c>
      <c r="D18" s="83">
        <v>41</v>
      </c>
      <c r="E18" s="11">
        <f>(D18/$D$23)*100</f>
        <v>0.54579339723109699</v>
      </c>
      <c r="F18" s="83">
        <v>129</v>
      </c>
      <c r="G18" s="11">
        <f>(F18/$F$23)*100</f>
        <v>0.21157946531080862</v>
      </c>
    </row>
    <row r="19" spans="3:10" s="2" customFormat="1" ht="20.100000000000001" customHeight="1" x14ac:dyDescent="0.25">
      <c r="C19" s="84">
        <v>2022</v>
      </c>
      <c r="D19" s="83">
        <v>100</v>
      </c>
      <c r="E19" s="11">
        <f>(D19/$D$23)*100</f>
        <v>1.3312034078807242</v>
      </c>
      <c r="F19" s="83">
        <v>288</v>
      </c>
      <c r="G19" s="11">
        <f>(F19/$F$23)*100</f>
        <v>0.47236345743808433</v>
      </c>
    </row>
    <row r="20" spans="3:10" s="2" customFormat="1" ht="20.100000000000001" customHeight="1" x14ac:dyDescent="0.25">
      <c r="C20" s="84">
        <v>2023</v>
      </c>
      <c r="D20" s="83">
        <v>130</v>
      </c>
      <c r="E20" s="11">
        <f>(D20/$D$23)*100</f>
        <v>1.7305644302449414</v>
      </c>
      <c r="F20" s="83">
        <v>487</v>
      </c>
      <c r="G20" s="11">
        <f>(F20/$F$23)*100</f>
        <v>0.79875348532064938</v>
      </c>
      <c r="J20" s="54"/>
    </row>
    <row r="21" spans="3:10" s="2" customFormat="1" ht="20.100000000000001" customHeight="1" x14ac:dyDescent="0.25">
      <c r="C21" s="84">
        <v>2024</v>
      </c>
      <c r="D21" s="83">
        <v>143</v>
      </c>
      <c r="E21" s="11">
        <f>(D21/$D$23)*100</f>
        <v>1.9036208732694355</v>
      </c>
      <c r="F21" s="83">
        <v>319</v>
      </c>
      <c r="G21" s="11">
        <f>(F21/$F$23)*100</f>
        <v>0.52320813514843367</v>
      </c>
    </row>
    <row r="22" spans="3:10" s="2" customFormat="1" ht="20.100000000000001" customHeight="1" x14ac:dyDescent="0.25">
      <c r="C22" s="81" t="s">
        <v>3</v>
      </c>
      <c r="D22" s="82">
        <v>26</v>
      </c>
      <c r="E22" s="36">
        <f>(D22/$D$23)*100</f>
        <v>0.34611288604898827</v>
      </c>
      <c r="F22" s="82">
        <v>36</v>
      </c>
      <c r="G22" s="36">
        <f>(F22/$F$23)*100</f>
        <v>5.9045432179760542E-2</v>
      </c>
    </row>
    <row r="23" spans="3:10" ht="20.100000000000001" customHeight="1" x14ac:dyDescent="0.25">
      <c r="C23" s="81" t="s">
        <v>2</v>
      </c>
      <c r="D23" s="80">
        <f>SUM(D4:D22)</f>
        <v>7512</v>
      </c>
      <c r="E23" s="79">
        <f>SUM(E4:E22)</f>
        <v>99.999999999999986</v>
      </c>
      <c r="F23" s="80">
        <f>SUM(F4:F22)</f>
        <v>60970</v>
      </c>
      <c r="G23" s="79">
        <f>SUM(G4:G21)</f>
        <v>99.940954567820242</v>
      </c>
    </row>
    <row r="24" spans="3:10" ht="6" customHeight="1" x14ac:dyDescent="0.25">
      <c r="C24" s="32"/>
      <c r="D24" s="32"/>
      <c r="E24" s="32"/>
      <c r="F24" s="32"/>
      <c r="G24" s="32"/>
    </row>
    <row r="25" spans="3:10" s="2" customFormat="1" ht="15" x14ac:dyDescent="0.25">
      <c r="C25" s="33" t="s">
        <v>1</v>
      </c>
      <c r="D25" s="32"/>
      <c r="E25" s="32"/>
      <c r="F25" s="32"/>
      <c r="G25" s="32"/>
    </row>
    <row r="26" spans="3:10" s="2" customFormat="1" ht="15" x14ac:dyDescent="0.25">
      <c r="C26" s="78" t="s">
        <v>28</v>
      </c>
      <c r="D26" s="78"/>
      <c r="E26" s="78"/>
      <c r="F26" s="78"/>
      <c r="G26" s="78"/>
    </row>
    <row r="27" spans="3:10" ht="20.100000000000001" customHeight="1" x14ac:dyDescent="0.2"/>
    <row r="28" spans="3:10" ht="20.100000000000001" customHeight="1" x14ac:dyDescent="0.2"/>
    <row r="29" spans="3:10" ht="20.100000000000001" customHeight="1" x14ac:dyDescent="0.2"/>
  </sheetData>
  <sheetProtection selectLockedCells="1" selectUnlockedCells="1"/>
  <mergeCells count="2">
    <mergeCell ref="C2:G2"/>
    <mergeCell ref="C26:G2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2110-5F34-4A7C-932E-8558244FD947}">
  <sheetPr>
    <pageSetUpPr fitToPage="1"/>
  </sheetPr>
  <dimension ref="B2:G29"/>
  <sheetViews>
    <sheetView tabSelected="1" workbookViewId="0">
      <selection activeCell="H44" sqref="H44"/>
    </sheetView>
  </sheetViews>
  <sheetFormatPr defaultColWidth="9" defaultRowHeight="12.75" x14ac:dyDescent="0.2"/>
  <cols>
    <col min="1" max="1" width="9" style="1" customWidth="1"/>
    <col min="2" max="2" width="21.5703125" style="1" customWidth="1"/>
    <col min="3" max="3" width="17.140625" style="1" customWidth="1"/>
    <col min="4" max="4" width="15.7109375" style="1" customWidth="1"/>
    <col min="5" max="5" width="16.7109375" style="1" customWidth="1"/>
    <col min="6" max="6" width="15.42578125" style="1" customWidth="1"/>
    <col min="7" max="16384" width="9" style="1"/>
  </cols>
  <sheetData>
    <row r="2" spans="2:7" ht="83.25" customHeight="1" x14ac:dyDescent="0.25">
      <c r="B2" s="102" t="s">
        <v>40</v>
      </c>
      <c r="C2" s="102"/>
      <c r="D2" s="102"/>
      <c r="E2" s="102"/>
      <c r="F2" s="102"/>
      <c r="G2" s="32"/>
    </row>
    <row r="3" spans="2:7" ht="15" x14ac:dyDescent="0.25">
      <c r="B3" s="101" t="s">
        <v>39</v>
      </c>
      <c r="C3" s="99" t="s">
        <v>38</v>
      </c>
      <c r="D3" s="100" t="s">
        <v>4</v>
      </c>
      <c r="E3" s="99" t="s">
        <v>38</v>
      </c>
      <c r="F3" s="98" t="s">
        <v>4</v>
      </c>
      <c r="G3" s="32"/>
    </row>
    <row r="4" spans="2:7" ht="15" x14ac:dyDescent="0.25">
      <c r="B4" s="97" t="s">
        <v>7</v>
      </c>
      <c r="C4" s="95" t="s">
        <v>37</v>
      </c>
      <c r="D4" s="96"/>
      <c r="E4" s="95" t="s">
        <v>36</v>
      </c>
      <c r="F4" s="94"/>
      <c r="G4" s="32"/>
    </row>
    <row r="5" spans="2:7" ht="20.100000000000001" customHeight="1" x14ac:dyDescent="0.25">
      <c r="B5" s="20">
        <v>2007</v>
      </c>
      <c r="C5" s="92">
        <v>277</v>
      </c>
      <c r="D5" s="93">
        <f>(C5/$C$24)*100</f>
        <v>6.9843671205244577</v>
      </c>
      <c r="E5" s="92">
        <v>1195</v>
      </c>
      <c r="F5" s="18">
        <f>(E5/$E$24)*100</f>
        <v>0.32600126035633714</v>
      </c>
      <c r="G5" s="32"/>
    </row>
    <row r="6" spans="2:7" ht="20.100000000000001" customHeight="1" x14ac:dyDescent="0.25">
      <c r="B6" s="13">
        <v>2008</v>
      </c>
      <c r="C6" s="41">
        <v>137</v>
      </c>
      <c r="D6" s="86">
        <f>(C6/$C$24)*100</f>
        <v>3.4543620776601105</v>
      </c>
      <c r="E6" s="41">
        <v>549</v>
      </c>
      <c r="F6" s="11">
        <f>(E6/$E$24)*100</f>
        <v>0.1497696166825348</v>
      </c>
      <c r="G6" s="32"/>
    </row>
    <row r="7" spans="2:7" ht="20.100000000000001" customHeight="1" x14ac:dyDescent="0.25">
      <c r="B7" s="13">
        <v>2009</v>
      </c>
      <c r="C7" s="41">
        <v>195</v>
      </c>
      <c r="D7" s="86">
        <f>(C7/$C$24)*100</f>
        <v>4.9167927382753405</v>
      </c>
      <c r="E7" s="41">
        <v>722</v>
      </c>
      <c r="F7" s="11">
        <f>(E7/$E$24)*100</f>
        <v>0.19696477822366143</v>
      </c>
      <c r="G7" s="32"/>
    </row>
    <row r="8" spans="2:7" ht="20.100000000000001" customHeight="1" x14ac:dyDescent="0.25">
      <c r="B8" s="13">
        <v>2010</v>
      </c>
      <c r="C8" s="41">
        <v>171</v>
      </c>
      <c r="D8" s="86">
        <f>(C8/$C$24)*100</f>
        <v>4.3116490166414518</v>
      </c>
      <c r="E8" s="41">
        <v>697</v>
      </c>
      <c r="F8" s="11">
        <f>(E8/$E$24)*100</f>
        <v>0.19014466817436565</v>
      </c>
      <c r="G8" s="32"/>
    </row>
    <row r="9" spans="2:7" ht="20.100000000000001" customHeight="1" x14ac:dyDescent="0.25">
      <c r="B9" s="13" t="s">
        <v>35</v>
      </c>
      <c r="C9" s="39">
        <v>1827</v>
      </c>
      <c r="D9" s="86">
        <f>(C9/$C$24)*100</f>
        <v>46.066565809379725</v>
      </c>
      <c r="E9" s="41">
        <v>358930</v>
      </c>
      <c r="F9" s="11">
        <f>(E9/$E$24)*100</f>
        <v>97.917683999749016</v>
      </c>
      <c r="G9" s="32"/>
    </row>
    <row r="10" spans="2:7" ht="20.100000000000001" customHeight="1" x14ac:dyDescent="0.25">
      <c r="B10" s="13">
        <v>2012</v>
      </c>
      <c r="C10" s="39">
        <v>126</v>
      </c>
      <c r="D10" s="86">
        <f>(C10/$C$24)*100</f>
        <v>3.1770045385779122</v>
      </c>
      <c r="E10" s="39">
        <v>436</v>
      </c>
      <c r="F10" s="11">
        <f>(E10/$E$24)*100</f>
        <v>0.11894271925971799</v>
      </c>
      <c r="G10" s="32"/>
    </row>
    <row r="11" spans="2:7" ht="20.100000000000001" customHeight="1" x14ac:dyDescent="0.25">
      <c r="B11" s="13">
        <v>2013</v>
      </c>
      <c r="C11" s="39">
        <v>69</v>
      </c>
      <c r="D11" s="86">
        <f>(C11/$C$24)*100</f>
        <v>1.739788199697428</v>
      </c>
      <c r="E11" s="39">
        <v>254</v>
      </c>
      <c r="F11" s="11">
        <f>(E11/$E$24)*100</f>
        <v>6.9292318100844866E-2</v>
      </c>
      <c r="G11" s="32"/>
    </row>
    <row r="12" spans="2:7" ht="20.100000000000001" customHeight="1" x14ac:dyDescent="0.25">
      <c r="B12" s="13">
        <v>2014</v>
      </c>
      <c r="C12" s="39">
        <v>93</v>
      </c>
      <c r="D12" s="86">
        <f>(C12/$C$24)*100</f>
        <v>2.344931921331316</v>
      </c>
      <c r="E12" s="39">
        <v>330</v>
      </c>
      <c r="F12" s="11">
        <f>(E12/$E$24)*100</f>
        <v>9.0025452650703969E-2</v>
      </c>
      <c r="G12" s="32"/>
    </row>
    <row r="13" spans="2:7" ht="20.100000000000001" customHeight="1" x14ac:dyDescent="0.25">
      <c r="B13" s="13">
        <v>2015</v>
      </c>
      <c r="C13" s="39">
        <v>65</v>
      </c>
      <c r="D13" s="86">
        <f>(C13/$C$24)*100</f>
        <v>1.6389309127584468</v>
      </c>
      <c r="E13" s="39">
        <v>283</v>
      </c>
      <c r="F13" s="11">
        <f>(E13/$E$24)*100</f>
        <v>7.7203645758027947E-2</v>
      </c>
      <c r="G13" s="32"/>
    </row>
    <row r="14" spans="2:7" ht="20.100000000000001" customHeight="1" x14ac:dyDescent="0.25">
      <c r="B14" s="13">
        <v>2016</v>
      </c>
      <c r="C14" s="39">
        <v>114</v>
      </c>
      <c r="D14" s="86">
        <f>(C14/$C$24)*100</f>
        <v>2.8744326777609683</v>
      </c>
      <c r="E14" s="39">
        <v>353</v>
      </c>
      <c r="F14" s="11">
        <f>(E14/$E$24)*100</f>
        <v>9.6299953896056056E-2</v>
      </c>
      <c r="G14" s="32"/>
    </row>
    <row r="15" spans="2:7" s="2" customFormat="1" ht="20.100000000000001" customHeight="1" x14ac:dyDescent="0.25">
      <c r="B15" s="13">
        <v>2017</v>
      </c>
      <c r="C15" s="39">
        <v>101</v>
      </c>
      <c r="D15" s="86">
        <f>(C15/$C$24)*100</f>
        <v>2.5466464952092789</v>
      </c>
      <c r="E15" s="39">
        <v>366</v>
      </c>
      <c r="F15" s="11">
        <f>(E15/$E$24)*100</f>
        <v>9.9846411121689863E-2</v>
      </c>
      <c r="G15" s="75"/>
    </row>
    <row r="16" spans="2:7" ht="20.100000000000001" customHeight="1" x14ac:dyDescent="0.25">
      <c r="B16" s="13">
        <v>2018</v>
      </c>
      <c r="C16" s="39">
        <v>332</v>
      </c>
      <c r="D16" s="86">
        <f>(C16/$C$24)*100</f>
        <v>8.3711548159354514</v>
      </c>
      <c r="E16" s="39">
        <v>1154</v>
      </c>
      <c r="F16" s="11">
        <f>(E16/$E$24)*100</f>
        <v>0.31481627987549204</v>
      </c>
      <c r="G16" s="32"/>
    </row>
    <row r="17" spans="2:7" s="2" customFormat="1" ht="20.100000000000001" customHeight="1" x14ac:dyDescent="0.25">
      <c r="B17" s="13">
        <v>2019</v>
      </c>
      <c r="C17" s="39">
        <v>148</v>
      </c>
      <c r="D17" s="86">
        <f>(C17/$C$24)*100</f>
        <v>3.7317196167423092</v>
      </c>
      <c r="E17" s="39">
        <v>366</v>
      </c>
      <c r="F17" s="11">
        <f>(E17/$E$24)*100</f>
        <v>9.9846411121689863E-2</v>
      </c>
      <c r="G17" s="75"/>
    </row>
    <row r="18" spans="2:7" s="14" customFormat="1" ht="20.100000000000001" customHeight="1" x14ac:dyDescent="0.25">
      <c r="B18" s="17">
        <v>2020</v>
      </c>
      <c r="C18" s="90">
        <v>17</v>
      </c>
      <c r="D18" s="91">
        <f>(C18/$C$24)*100</f>
        <v>0.42864346949067073</v>
      </c>
      <c r="E18" s="90">
        <v>41</v>
      </c>
      <c r="F18" s="15">
        <f>(E18/$E$24)*100</f>
        <v>1.1184980480845038E-2</v>
      </c>
      <c r="G18" s="89"/>
    </row>
    <row r="19" spans="2:7" s="14" customFormat="1" ht="20.100000000000001" customHeight="1" x14ac:dyDescent="0.25">
      <c r="B19" s="13">
        <v>2021</v>
      </c>
      <c r="C19" s="39">
        <v>17</v>
      </c>
      <c r="D19" s="86">
        <f>(C19/$C$24)*100</f>
        <v>0.42864346949067073</v>
      </c>
      <c r="E19" s="39">
        <v>52</v>
      </c>
      <c r="F19" s="11">
        <f>(E19/$E$24)*100</f>
        <v>1.4185828902535171E-2</v>
      </c>
      <c r="G19" s="89"/>
    </row>
    <row r="20" spans="2:7" s="87" customFormat="1" ht="20.100000000000001" customHeight="1" x14ac:dyDescent="0.25">
      <c r="B20" s="13">
        <v>2022</v>
      </c>
      <c r="C20" s="39">
        <v>73</v>
      </c>
      <c r="D20" s="86">
        <f>(C20/$C$24)*100</f>
        <v>1.8406454866364095</v>
      </c>
      <c r="E20" s="39">
        <v>240</v>
      </c>
      <c r="F20" s="11">
        <f>(E20/$E$24)*100</f>
        <v>6.5473056473239255E-2</v>
      </c>
      <c r="G20" s="88"/>
    </row>
    <row r="21" spans="2:7" ht="20.100000000000001" customHeight="1" x14ac:dyDescent="0.25">
      <c r="B21" s="13">
        <v>2023</v>
      </c>
      <c r="C21" s="39">
        <v>100</v>
      </c>
      <c r="D21" s="86">
        <f>(C21/$C$24)*100</f>
        <v>2.5214321734745337</v>
      </c>
      <c r="E21" s="39">
        <v>350</v>
      </c>
      <c r="F21" s="11">
        <f>(E21/$E$24)*100</f>
        <v>9.5481540690140573E-2</v>
      </c>
      <c r="G21" s="32"/>
    </row>
    <row r="22" spans="2:7" ht="20.100000000000001" customHeight="1" x14ac:dyDescent="0.25">
      <c r="B22" s="13">
        <v>2024</v>
      </c>
      <c r="C22" s="39">
        <v>74</v>
      </c>
      <c r="D22" s="86">
        <f>(C22/$C$24)*100</f>
        <v>1.8658598083711546</v>
      </c>
      <c r="E22" s="39">
        <v>178</v>
      </c>
      <c r="F22" s="11">
        <f>(E22/$E$24)*100</f>
        <v>4.8559183550985784E-2</v>
      </c>
      <c r="G22" s="32"/>
    </row>
    <row r="23" spans="2:7" ht="20.100000000000001" customHeight="1" x14ac:dyDescent="0.25">
      <c r="B23" s="8" t="s">
        <v>3</v>
      </c>
      <c r="C23" s="74">
        <v>30</v>
      </c>
      <c r="D23" s="85">
        <f>(C23/$C$24)*100</f>
        <v>0.75642965204236012</v>
      </c>
      <c r="E23" s="74">
        <v>67</v>
      </c>
      <c r="F23" s="9">
        <f>(E23/$E$24)*100</f>
        <v>1.8277894932112626E-2</v>
      </c>
      <c r="G23" s="32"/>
    </row>
    <row r="24" spans="2:7" ht="20.100000000000001" customHeight="1" x14ac:dyDescent="0.25">
      <c r="B24" s="8" t="s">
        <v>2</v>
      </c>
      <c r="C24" s="73">
        <f>SUM(C5:C23)</f>
        <v>3966</v>
      </c>
      <c r="D24" s="85">
        <f>(C24/$C$24)*100</f>
        <v>100</v>
      </c>
      <c r="E24" s="73">
        <f>SUM(E5:E23)</f>
        <v>366563</v>
      </c>
      <c r="F24" s="9">
        <f>(E24/$E$24)*100</f>
        <v>100</v>
      </c>
      <c r="G24" s="32"/>
    </row>
    <row r="25" spans="2:7" ht="20.100000000000001" customHeight="1" x14ac:dyDescent="0.25">
      <c r="B25" s="32"/>
      <c r="C25" s="32"/>
      <c r="D25" s="32"/>
      <c r="E25" s="32"/>
      <c r="F25" s="32"/>
      <c r="G25" s="32"/>
    </row>
    <row r="26" spans="2:7" s="2" customFormat="1" ht="20.100000000000001" customHeight="1" x14ac:dyDescent="0.25">
      <c r="B26" s="33" t="s">
        <v>1</v>
      </c>
      <c r="C26" s="32"/>
      <c r="D26" s="32"/>
      <c r="E26" s="32"/>
      <c r="F26" s="32"/>
      <c r="G26" s="75"/>
    </row>
    <row r="27" spans="2:7" ht="20.100000000000001" customHeight="1" x14ac:dyDescent="0.25">
      <c r="B27" s="4" t="s">
        <v>34</v>
      </c>
      <c r="C27" s="71"/>
      <c r="D27" s="71"/>
      <c r="E27" s="32"/>
      <c r="F27" s="75"/>
      <c r="G27" s="32"/>
    </row>
    <row r="28" spans="2:7" ht="20.100000000000001" customHeight="1" x14ac:dyDescent="0.25">
      <c r="B28" s="32" t="s">
        <v>33</v>
      </c>
      <c r="C28" s="32"/>
      <c r="D28" s="32"/>
      <c r="E28" s="32"/>
      <c r="F28" s="32"/>
    </row>
    <row r="29" spans="2:7" ht="20.100000000000001" customHeight="1" x14ac:dyDescent="0.2"/>
  </sheetData>
  <sheetProtection selectLockedCells="1" selectUnlockedCells="1"/>
  <mergeCells count="1">
    <mergeCell ref="B2:F2"/>
  </mergeCells>
  <pageMargins left="0.74803149606299213" right="0.74803149606299213" top="0.98425196850393704" bottom="0.98425196850393704" header="0.51181102362204722" footer="0.51181102362204722"/>
  <pageSetup paperSize="9" scale="8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surto caxumba</vt:lpstr>
      <vt:lpstr>Surtos de DTA</vt:lpstr>
      <vt:lpstr>Surtos de escarlatina</vt:lpstr>
      <vt:lpstr>Síndrome Gripal</vt:lpstr>
      <vt:lpstr>Surtos de Varicela</vt:lpstr>
      <vt:lpstr>Surtos de conjuntivites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2025-06-10T18:01:29Z</dcterms:created>
  <dcterms:modified xsi:type="dcterms:W3CDTF">2025-06-10T18:05:00Z</dcterms:modified>
</cp:coreProperties>
</file>