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ivaldosilvar_prefeitura_sp_gov_br/Documents/Área de Trabalho/Botão Dados/Junho 2025/XLS/"/>
    </mc:Choice>
  </mc:AlternateContent>
  <xr:revisionPtr revIDLastSave="2" documentId="8_{9EC41CB8-901F-4FF6-934E-BA81B7BBDB11}" xr6:coauthVersionLast="47" xr6:coauthVersionMax="47" xr10:uidLastSave="{DA41DE94-DA87-4877-9F12-B483625093A2}"/>
  <bookViews>
    <workbookView xWindow="-120" yWindow="-120" windowWidth="29040" windowHeight="15720" tabRatio="500" activeTab="4" xr2:uid="{00000000-000D-0000-FFFF-FFFF00000000}"/>
  </bookViews>
  <sheets>
    <sheet name="DENGUE" sheetId="4" r:id="rId1"/>
    <sheet name="CHIKUNGUNYA" sheetId="2" r:id="rId2"/>
    <sheet name="LEPTOSPIROSE" sheetId="1" r:id="rId3"/>
    <sheet name="ZIKA" sheetId="3" r:id="rId4"/>
    <sheet name="FEBRE AMAREL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4" l="1"/>
  <c r="D22" i="3"/>
  <c r="D23" i="3"/>
  <c r="F21" i="4"/>
  <c r="F22" i="4"/>
  <c r="F23" i="4"/>
  <c r="D23" i="5"/>
  <c r="F23" i="5"/>
  <c r="F23" i="3"/>
  <c r="D23" i="1"/>
  <c r="F23" i="1"/>
  <c r="G23" i="1"/>
  <c r="F23" i="2"/>
  <c r="D23" i="2"/>
  <c r="D23" i="4"/>
  <c r="D22" i="1" l="1"/>
  <c r="F22" i="1"/>
  <c r="G22" i="1"/>
  <c r="F22" i="2"/>
  <c r="D22" i="2"/>
  <c r="F22" i="5" l="1"/>
  <c r="D22" i="5"/>
  <c r="F22" i="3"/>
  <c r="D22" i="4"/>
  <c r="D21" i="5" l="1"/>
  <c r="F21" i="5"/>
  <c r="G21" i="1"/>
  <c r="F21" i="1"/>
  <c r="D21" i="1"/>
  <c r="G16" i="5"/>
  <c r="F20" i="5"/>
  <c r="D20" i="5"/>
  <c r="F19" i="5"/>
  <c r="D19" i="5"/>
  <c r="F18" i="5"/>
  <c r="D18" i="5"/>
  <c r="F17" i="5"/>
  <c r="D17" i="5"/>
  <c r="F16" i="5"/>
  <c r="D16" i="5"/>
  <c r="F15" i="5"/>
  <c r="D15" i="5"/>
  <c r="F14" i="5"/>
  <c r="D14" i="5"/>
  <c r="F13" i="5"/>
  <c r="D13" i="5"/>
  <c r="F12" i="5"/>
  <c r="D12" i="5"/>
  <c r="F11" i="5"/>
  <c r="D11" i="5"/>
  <c r="F10" i="5"/>
  <c r="D10" i="5"/>
  <c r="F9" i="5"/>
  <c r="D9" i="5"/>
  <c r="F8" i="5"/>
  <c r="D8" i="5"/>
  <c r="F7" i="5"/>
  <c r="D7" i="5"/>
  <c r="F6" i="5"/>
  <c r="D6" i="5"/>
  <c r="F5" i="5"/>
  <c r="D5" i="5"/>
  <c r="F21" i="3"/>
  <c r="D21" i="3"/>
  <c r="D21" i="2"/>
  <c r="F21" i="2"/>
  <c r="D21" i="4"/>
  <c r="D19" i="4"/>
  <c r="G20" i="1" l="1"/>
  <c r="F20" i="1"/>
  <c r="D20" i="1"/>
  <c r="F20" i="2"/>
  <c r="D20" i="2"/>
  <c r="F20" i="4"/>
  <c r="D20" i="4"/>
  <c r="D20" i="3"/>
  <c r="F20" i="3"/>
  <c r="D16" i="4"/>
  <c r="D15" i="4"/>
  <c r="D18" i="4"/>
  <c r="G19" i="1" l="1"/>
  <c r="F19" i="1"/>
  <c r="D19" i="1"/>
  <c r="F19" i="2"/>
  <c r="D19" i="2"/>
  <c r="F19" i="4"/>
  <c r="F19" i="3"/>
  <c r="D19" i="3"/>
  <c r="D5" i="2"/>
  <c r="F5" i="2"/>
  <c r="D6" i="2"/>
  <c r="F6" i="2"/>
  <c r="D7" i="2"/>
  <c r="F7" i="2"/>
  <c r="D8" i="2"/>
  <c r="F8" i="2"/>
  <c r="D9" i="2"/>
  <c r="F9" i="2"/>
  <c r="D10" i="2"/>
  <c r="F10" i="2"/>
  <c r="D11" i="2"/>
  <c r="F11" i="2"/>
  <c r="D12" i="2"/>
  <c r="F12" i="2"/>
  <c r="D13" i="2"/>
  <c r="F13" i="2"/>
  <c r="D14" i="2"/>
  <c r="F14" i="2"/>
  <c r="D15" i="2"/>
  <c r="F15" i="2"/>
  <c r="D16" i="2"/>
  <c r="F16" i="2"/>
  <c r="D17" i="2"/>
  <c r="F17" i="2"/>
  <c r="D18" i="2"/>
  <c r="F18" i="2"/>
  <c r="D5" i="4"/>
  <c r="F5" i="4"/>
  <c r="D6" i="4"/>
  <c r="F6" i="4"/>
  <c r="D7" i="4"/>
  <c r="F7" i="4"/>
  <c r="D8" i="4"/>
  <c r="F8" i="4"/>
  <c r="D9" i="4"/>
  <c r="F9" i="4"/>
  <c r="D10" i="4"/>
  <c r="F10" i="4"/>
  <c r="D11" i="4"/>
  <c r="F11" i="4"/>
  <c r="D12" i="4"/>
  <c r="F12" i="4"/>
  <c r="D13" i="4"/>
  <c r="F13" i="4"/>
  <c r="F14" i="4"/>
  <c r="F15" i="4"/>
  <c r="F16" i="4"/>
  <c r="D17" i="4"/>
  <c r="F17" i="4"/>
  <c r="F18" i="4"/>
  <c r="D5" i="1"/>
  <c r="F5" i="1"/>
  <c r="G5" i="1"/>
  <c r="D6" i="1"/>
  <c r="F6" i="1"/>
  <c r="G6" i="1"/>
  <c r="D7" i="1"/>
  <c r="F7" i="1"/>
  <c r="G7" i="1"/>
  <c r="D8" i="1"/>
  <c r="F8" i="1"/>
  <c r="G8" i="1"/>
  <c r="D9" i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  <c r="D14" i="1"/>
  <c r="F14" i="1"/>
  <c r="G14" i="1"/>
  <c r="D15" i="1"/>
  <c r="F15" i="1"/>
  <c r="G15" i="1"/>
  <c r="D16" i="1"/>
  <c r="F16" i="1"/>
  <c r="G16" i="1"/>
  <c r="D17" i="1"/>
  <c r="F17" i="1"/>
  <c r="G17" i="1"/>
  <c r="D18" i="1"/>
  <c r="F18" i="1"/>
  <c r="G18" i="1"/>
  <c r="D5" i="3"/>
  <c r="F5" i="3"/>
  <c r="D6" i="3"/>
  <c r="F6" i="3"/>
  <c r="D7" i="3"/>
  <c r="F7" i="3"/>
  <c r="D8" i="3"/>
  <c r="F8" i="3"/>
  <c r="D9" i="3"/>
  <c r="F9" i="3"/>
  <c r="D10" i="3"/>
  <c r="F10" i="3"/>
  <c r="D11" i="3"/>
  <c r="F11" i="3"/>
  <c r="D12" i="3"/>
  <c r="F12" i="3"/>
  <c r="D13" i="3"/>
  <c r="F13" i="3"/>
  <c r="D14" i="3"/>
  <c r="F14" i="3"/>
  <c r="D15" i="3"/>
  <c r="F15" i="3"/>
  <c r="D16" i="3"/>
  <c r="F16" i="3"/>
  <c r="D17" i="3"/>
  <c r="F17" i="3"/>
  <c r="D18" i="3"/>
  <c r="F18" i="3"/>
</calcChain>
</file>

<file path=xl/sharedStrings.xml><?xml version="1.0" encoding="utf-8"?>
<sst xmlns="http://schemas.openxmlformats.org/spreadsheetml/2006/main" count="102" uniqueCount="39">
  <si>
    <t>Ano de Início</t>
  </si>
  <si>
    <t>Frequência</t>
  </si>
  <si>
    <t>Coeficiente de</t>
  </si>
  <si>
    <t xml:space="preserve">Número </t>
  </si>
  <si>
    <t>População</t>
  </si>
  <si>
    <t>de Sintomas</t>
  </si>
  <si>
    <t>de Casos</t>
  </si>
  <si>
    <t>Incidência</t>
  </si>
  <si>
    <t>de Óbitos</t>
  </si>
  <si>
    <t>Mortalidade</t>
  </si>
  <si>
    <t>Letalidade</t>
  </si>
  <si>
    <t>** Local Provável de Infecção no Município de São Paulo</t>
  </si>
  <si>
    <t>OBS.: Casos confirmados por ano de início de sintomas, residentes no MSP</t>
  </si>
  <si>
    <t>Fonte: população SEADE</t>
  </si>
  <si>
    <t>Fonte :</t>
  </si>
  <si>
    <t>2007 a 2010</t>
  </si>
  <si>
    <t>Centro de Controle de Zoonoses LABZOO e Instituto Adolfo Lutz/COVISA/DVE/Núcleo de Doenças Transmitidas por Vetores e Zoonoses</t>
  </si>
  <si>
    <t>2011, 2012 e 2013</t>
  </si>
  <si>
    <t>SINAN NET/COVISA/DVE/Núcleo de Doenças Transmitidas por Vetores e Zoonoses</t>
  </si>
  <si>
    <t>SINAN ONLINE /COVISA/DVE/Núcleo de Doenças Transmitidas por Vetores e Zoonoses</t>
  </si>
  <si>
    <t>Até SE 11 e a partir da SE 26  SINAN ONLINE , SE 12 até 25 SISDEN/TABNET/COVISA/DVE/Núcleo de Doenças Transmitidas por Vetores e Zoonoses</t>
  </si>
  <si>
    <t>Até a SE 26  SISDEN e a partir da SE 27 SINAN ONLINE/COVISA/DVE/Núcleo de Doenças Transmitidas por Vetores e Zoonoses</t>
  </si>
  <si>
    <t>Até a SE 13  SISDEN e a partir da SE 14 SINAN ONLINE/COVISA/DVE/Núcleo de Doenças Transmitidas por Vetores e Zoonoses</t>
  </si>
  <si>
    <t>SINAN ONLINE</t>
  </si>
  <si>
    <t>Fonte: SINANNET / COVISA/DVE/ Núcleo de Doenças Transmitidas por Vetores e Zoonoses/IAL LAB</t>
  </si>
  <si>
    <t>Fonte: 2016 - SINAN NET até 10/05/2016; SINAN ON LINE a partir de 10/05/2016 / COVISA/DVE/ Núcleo de Doenças Transmitidas por Vetores e Zoonoses/ IAL LAB</t>
  </si>
  <si>
    <t>%</t>
  </si>
  <si>
    <t>2024*</t>
  </si>
  <si>
    <t>2018 a  2024</t>
  </si>
  <si>
    <t>Fonte: 2017 a 2024 - SINAN ON LINE</t>
  </si>
  <si>
    <t>2025*</t>
  </si>
  <si>
    <t>Fonte: 2007 a 2024 - SINANNET/COVISA/DVE/Núcleo de Doenças Transmitidas por Vetores e Zoonoses</t>
  </si>
  <si>
    <t>Fonte: 2025 - SINANNET / COVISA/DVE/ Núcleo de Doenças Transmitidas por Vetores e Zoonoses/ CCZ LAB / IAL LAB</t>
  </si>
  <si>
    <t>Série histórica de casos autóctones** e óbitos por Leptospirose, Coeficiente de Incidência e Mortalidade (por 100.000 habitantes), e Taxa de Letalidade (%), residentes no Município de São Paulo, 2007 a 2025*</t>
  </si>
  <si>
    <t>Série histórica de casos autóctones** e óbitos de Febre Amarela, Coeficiente de Incidência e Mortalidade (por 100.000 habitantes), e Letalidade (%), residentes no Município de São Paulo, 2007 a 2025*</t>
  </si>
  <si>
    <t>Série histórica de casos autóctones** e óbitos por Dengue, Coeficiente de Incidência e Coeficiente de Mortalidade (por 100.000 habitantes), residentes no Município de São Paulo, 2007 a 2025*</t>
  </si>
  <si>
    <t>Série histórica de casos autóctones** e óbitos por Chikungunya, Coeficiente de Incidência e Coeficiente de Mortalidade (por 100.000 habitantes), residentes no Município de São Paulo, 2007 a 2025*</t>
  </si>
  <si>
    <t>Série histórica de casos autóctones** e óbitos de Doença Aguda pelo Vírus Zika, Coeficiente de Incidência e Mortalidade (por 100.000 habitantes), residentes no Município de São Paulo, 2007 a 2025*</t>
  </si>
  <si>
    <t>*Dados atualizados 30/05/2025; sujeitos à revisão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</si>
</sst>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0"/>
      <name val="Arial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6"/>
      <name val="Calibri"/>
      <family val="2"/>
    </font>
    <font>
      <b/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i/>
      <sz val="11"/>
      <color indexed="63"/>
      <name val="Calibri"/>
      <family val="2"/>
    </font>
    <font>
      <sz val="10"/>
      <name val="Arial"/>
      <family val="2"/>
    </font>
    <font>
      <sz val="11"/>
      <color rgb="FF33333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0" borderId="0"/>
    <xf numFmtId="0" fontId="10" fillId="0" borderId="0"/>
    <xf numFmtId="0" fontId="4" fillId="0" borderId="0" applyNumberFormat="0" applyFill="0" applyBorder="0" applyAlignment="0" applyProtection="0"/>
  </cellStyleXfs>
  <cellXfs count="122">
    <xf numFmtId="0" fontId="0" fillId="0" borderId="0" xfId="0"/>
    <xf numFmtId="0" fontId="1" fillId="0" borderId="0" xfId="3"/>
    <xf numFmtId="0" fontId="6" fillId="0" borderId="0" xfId="4" applyFont="1" applyAlignment="1">
      <alignment vertical="center" wrapText="1"/>
    </xf>
    <xf numFmtId="0" fontId="6" fillId="4" borderId="1" xfId="4" applyFont="1" applyFill="1" applyBorder="1" applyAlignment="1">
      <alignment horizontal="center"/>
    </xf>
    <xf numFmtId="0" fontId="6" fillId="4" borderId="2" xfId="4" applyFont="1" applyFill="1" applyBorder="1" applyAlignment="1">
      <alignment horizontal="center"/>
    </xf>
    <xf numFmtId="0" fontId="6" fillId="4" borderId="3" xfId="4" applyFont="1" applyFill="1" applyBorder="1" applyAlignment="1">
      <alignment horizontal="center"/>
    </xf>
    <xf numFmtId="0" fontId="10" fillId="0" borderId="0" xfId="4"/>
    <xf numFmtId="0" fontId="6" fillId="4" borderId="4" xfId="4" applyFont="1" applyFill="1" applyBorder="1" applyAlignment="1">
      <alignment horizontal="center"/>
    </xf>
    <xf numFmtId="0" fontId="6" fillId="4" borderId="5" xfId="4" applyFont="1" applyFill="1" applyBorder="1" applyAlignment="1">
      <alignment horizontal="center"/>
    </xf>
    <xf numFmtId="0" fontId="6" fillId="4" borderId="6" xfId="4" applyFont="1" applyFill="1" applyBorder="1" applyAlignment="1">
      <alignment horizontal="center"/>
    </xf>
    <xf numFmtId="0" fontId="6" fillId="0" borderId="5" xfId="4" applyFont="1" applyBorder="1" applyAlignment="1">
      <alignment horizontal="center"/>
    </xf>
    <xf numFmtId="2" fontId="10" fillId="0" borderId="5" xfId="4" applyNumberFormat="1" applyBorder="1" applyAlignment="1">
      <alignment horizontal="center"/>
    </xf>
    <xf numFmtId="4" fontId="10" fillId="0" borderId="5" xfId="4" applyNumberFormat="1" applyBorder="1" applyAlignment="1">
      <alignment horizontal="center" wrapText="1"/>
    </xf>
    <xf numFmtId="0" fontId="6" fillId="0" borderId="7" xfId="4" applyFont="1" applyBorder="1" applyAlignment="1">
      <alignment horizontal="center"/>
    </xf>
    <xf numFmtId="0" fontId="10" fillId="0" borderId="7" xfId="4" applyBorder="1" applyAlignment="1">
      <alignment horizontal="center"/>
    </xf>
    <xf numFmtId="2" fontId="10" fillId="0" borderId="7" xfId="4" applyNumberFormat="1" applyBorder="1" applyAlignment="1">
      <alignment horizontal="center"/>
    </xf>
    <xf numFmtId="4" fontId="10" fillId="0" borderId="7" xfId="4" applyNumberFormat="1" applyBorder="1" applyAlignment="1">
      <alignment horizontal="center" wrapText="1"/>
    </xf>
    <xf numFmtId="0" fontId="0" fillId="0" borderId="7" xfId="4" applyFont="1" applyBorder="1" applyAlignment="1">
      <alignment horizontal="center"/>
    </xf>
    <xf numFmtId="2" fontId="10" fillId="5" borderId="7" xfId="4" applyNumberFormat="1" applyFill="1" applyBorder="1" applyAlignment="1">
      <alignment horizontal="center"/>
    </xf>
    <xf numFmtId="0" fontId="7" fillId="0" borderId="0" xfId="4" applyFont="1"/>
    <xf numFmtId="0" fontId="8" fillId="5" borderId="0" xfId="4" applyFont="1" applyFill="1"/>
    <xf numFmtId="0" fontId="7" fillId="5" borderId="0" xfId="4" applyFont="1" applyFill="1"/>
    <xf numFmtId="0" fontId="8" fillId="0" borderId="0" xfId="4" applyFont="1"/>
    <xf numFmtId="0" fontId="8" fillId="4" borderId="1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0" fontId="7" fillId="5" borderId="0" xfId="0" applyFont="1" applyFill="1"/>
    <xf numFmtId="0" fontId="6" fillId="0" borderId="0" xfId="0" applyFont="1"/>
    <xf numFmtId="0" fontId="6" fillId="4" borderId="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8" fillId="0" borderId="0" xfId="0" applyFont="1" applyAlignment="1">
      <alignment horizontal="left"/>
    </xf>
    <xf numFmtId="3" fontId="0" fillId="0" borderId="0" xfId="0" applyNumberFormat="1" applyAlignment="1">
      <alignment horizontal="center" wrapText="1"/>
    </xf>
    <xf numFmtId="0" fontId="8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8" fillId="5" borderId="10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2" fontId="7" fillId="5" borderId="10" xfId="0" applyNumberFormat="1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2" fontId="0" fillId="5" borderId="10" xfId="0" applyNumberFormat="1" applyFill="1" applyBorder="1" applyAlignment="1">
      <alignment horizontal="center"/>
    </xf>
    <xf numFmtId="0" fontId="10" fillId="5" borderId="11" xfId="4" applyFill="1" applyBorder="1" applyAlignment="1">
      <alignment horizontal="center"/>
    </xf>
    <xf numFmtId="0" fontId="6" fillId="5" borderId="10" xfId="4" applyFont="1" applyFill="1" applyBorder="1" applyAlignment="1">
      <alignment horizontal="center"/>
    </xf>
    <xf numFmtId="2" fontId="10" fillId="5" borderId="12" xfId="4" applyNumberFormat="1" applyFill="1" applyBorder="1" applyAlignment="1">
      <alignment horizontal="center"/>
    </xf>
    <xf numFmtId="4" fontId="10" fillId="5" borderId="10" xfId="4" applyNumberFormat="1" applyFill="1" applyBorder="1" applyAlignment="1">
      <alignment horizontal="center" wrapText="1"/>
    </xf>
    <xf numFmtId="2" fontId="0" fillId="0" borderId="0" xfId="0" applyNumberFormat="1"/>
    <xf numFmtId="0" fontId="10" fillId="0" borderId="11" xfId="4" applyBorder="1" applyAlignment="1">
      <alignment horizontal="center"/>
    </xf>
    <xf numFmtId="0" fontId="10" fillId="0" borderId="5" xfId="4" applyBorder="1" applyAlignment="1">
      <alignment horizontal="center"/>
    </xf>
    <xf numFmtId="0" fontId="6" fillId="0" borderId="2" xfId="4" applyFont="1" applyBorder="1" applyAlignment="1">
      <alignment horizontal="center"/>
    </xf>
    <xf numFmtId="0" fontId="6" fillId="0" borderId="10" xfId="4" applyFont="1" applyBorder="1" applyAlignment="1">
      <alignment horizontal="center"/>
    </xf>
    <xf numFmtId="4" fontId="10" fillId="0" borderId="2" xfId="4" applyNumberFormat="1" applyBorder="1" applyAlignment="1">
      <alignment horizontal="center" wrapText="1"/>
    </xf>
    <xf numFmtId="2" fontId="10" fillId="0" borderId="12" xfId="4" applyNumberFormat="1" applyBorder="1" applyAlignment="1">
      <alignment horizontal="center"/>
    </xf>
    <xf numFmtId="4" fontId="10" fillId="0" borderId="10" xfId="4" applyNumberForma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2" fontId="7" fillId="0" borderId="10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2" fontId="0" fillId="6" borderId="10" xfId="0" applyNumberFormat="1" applyFill="1" applyBorder="1" applyAlignment="1">
      <alignment horizontal="center"/>
    </xf>
    <xf numFmtId="164" fontId="0" fillId="6" borderId="10" xfId="0" applyNumberFormat="1" applyFill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4" borderId="20" xfId="4" applyFont="1" applyFill="1" applyBorder="1" applyAlignment="1">
      <alignment horizontal="center"/>
    </xf>
    <xf numFmtId="0" fontId="6" fillId="4" borderId="13" xfId="4" applyFont="1" applyFill="1" applyBorder="1" applyAlignment="1">
      <alignment horizontal="center"/>
    </xf>
    <xf numFmtId="3" fontId="7" fillId="0" borderId="7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3" fontId="7" fillId="6" borderId="10" xfId="0" applyNumberFormat="1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0" fillId="0" borderId="0" xfId="4" applyFont="1" applyAlignment="1">
      <alignment horizontal="center" wrapText="1"/>
    </xf>
    <xf numFmtId="0" fontId="11" fillId="0" borderId="0" xfId="0" applyFont="1"/>
    <xf numFmtId="0" fontId="8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2" fontId="7" fillId="6" borderId="10" xfId="0" applyNumberFormat="1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5" fillId="4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4" applyFont="1" applyFill="1" applyBorder="1" applyAlignment="1">
      <alignment horizontal="center" vertical="center" wrapText="1"/>
    </xf>
    <xf numFmtId="0" fontId="9" fillId="0" borderId="0" xfId="4" applyFont="1" applyAlignment="1">
      <alignment horizontal="left"/>
    </xf>
    <xf numFmtId="0" fontId="5" fillId="4" borderId="14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</cellXfs>
  <cellStyles count="6">
    <cellStyle name="Incorreto" xfId="1" xr:uid="{00000000-0005-0000-0000-000000000000}"/>
    <cellStyle name="Neutra" xfId="2" xr:uid="{00000000-0005-0000-0000-000001000000}"/>
    <cellStyle name="Normal" xfId="0" builtinId="0"/>
    <cellStyle name="Normal_BOTÃO CCD 07_01_19" xfId="3" xr:uid="{00000000-0005-0000-0000-000003000000}"/>
    <cellStyle name="Normal_Plan1" xfId="4" xr:uid="{00000000-0005-0000-0000-000004000000}"/>
    <cellStyle name="Título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5"/>
  <sheetViews>
    <sheetView workbookViewId="0">
      <selection activeCell="H1" sqref="H1:H1048576"/>
    </sheetView>
  </sheetViews>
  <sheetFormatPr defaultColWidth="9" defaultRowHeight="12.75" x14ac:dyDescent="0.2"/>
  <cols>
    <col min="1" max="1" width="9" customWidth="1"/>
    <col min="2" max="2" width="21.140625" customWidth="1"/>
    <col min="3" max="3" width="22.140625" customWidth="1"/>
    <col min="4" max="4" width="19.28515625" customWidth="1"/>
    <col min="5" max="5" width="17.5703125" customWidth="1"/>
    <col min="6" max="6" width="14.140625" bestFit="1" customWidth="1"/>
    <col min="7" max="7" width="10.140625" customWidth="1"/>
    <col min="8" max="8" width="12.140625" hidden="1" customWidth="1"/>
    <col min="9" max="9" width="10.140625" customWidth="1"/>
  </cols>
  <sheetData>
    <row r="1" spans="2:8" ht="12.75" customHeight="1" x14ac:dyDescent="0.2">
      <c r="B1" s="113"/>
      <c r="C1" s="113"/>
      <c r="D1" s="113"/>
      <c r="E1" s="113"/>
      <c r="F1" s="113"/>
    </row>
    <row r="2" spans="2:8" ht="91.5" customHeight="1" x14ac:dyDescent="0.2">
      <c r="B2" s="114" t="s">
        <v>35</v>
      </c>
      <c r="C2" s="114"/>
      <c r="D2" s="114"/>
      <c r="E2" s="114"/>
      <c r="F2" s="114"/>
    </row>
    <row r="3" spans="2:8" ht="15" customHeight="1" x14ac:dyDescent="0.25">
      <c r="B3" s="23" t="s">
        <v>0</v>
      </c>
      <c r="C3" s="24" t="s">
        <v>1</v>
      </c>
      <c r="D3" s="25" t="s">
        <v>2</v>
      </c>
      <c r="E3" s="24" t="s">
        <v>3</v>
      </c>
      <c r="F3" s="26" t="s">
        <v>2</v>
      </c>
      <c r="H3" s="28" t="s">
        <v>4</v>
      </c>
    </row>
    <row r="4" spans="2:8" ht="15" customHeight="1" x14ac:dyDescent="0.25">
      <c r="B4" s="29" t="s">
        <v>5</v>
      </c>
      <c r="C4" s="30" t="s">
        <v>6</v>
      </c>
      <c r="D4" s="31" t="s">
        <v>7</v>
      </c>
      <c r="E4" s="30" t="s">
        <v>8</v>
      </c>
      <c r="F4" s="32" t="s">
        <v>9</v>
      </c>
    </row>
    <row r="5" spans="2:8" ht="20.100000000000001" customHeight="1" x14ac:dyDescent="0.25">
      <c r="B5" s="33">
        <v>2007</v>
      </c>
      <c r="C5" s="100">
        <v>2609</v>
      </c>
      <c r="D5" s="35">
        <f t="shared" ref="D5:D18" si="0">C5/H5*100000</f>
        <v>23.676244731604491</v>
      </c>
      <c r="E5" s="34">
        <v>3</v>
      </c>
      <c r="F5" s="35">
        <f t="shared" ref="F5:F18" si="1">E5/H5*100000</f>
        <v>2.7224505249066111E-2</v>
      </c>
      <c r="G5" s="64"/>
      <c r="H5">
        <v>11019484</v>
      </c>
    </row>
    <row r="6" spans="2:8" ht="20.100000000000001" customHeight="1" x14ac:dyDescent="0.25">
      <c r="B6" s="33">
        <v>2008</v>
      </c>
      <c r="C6" s="100">
        <v>207</v>
      </c>
      <c r="D6" s="35">
        <f t="shared" si="0"/>
        <v>1.8659161657387866</v>
      </c>
      <c r="E6" s="34">
        <v>0</v>
      </c>
      <c r="F6" s="35">
        <f t="shared" si="1"/>
        <v>0</v>
      </c>
      <c r="H6">
        <v>11093746</v>
      </c>
    </row>
    <row r="7" spans="2:8" ht="20.100000000000001" customHeight="1" x14ac:dyDescent="0.25">
      <c r="B7" s="33">
        <v>2009</v>
      </c>
      <c r="C7" s="100">
        <v>322</v>
      </c>
      <c r="D7" s="35">
        <f t="shared" si="0"/>
        <v>2.8831877383218809</v>
      </c>
      <c r="E7" s="34">
        <v>0</v>
      </c>
      <c r="F7" s="35">
        <f t="shared" si="1"/>
        <v>0</v>
      </c>
      <c r="H7">
        <v>11168194</v>
      </c>
    </row>
    <row r="8" spans="2:8" ht="20.100000000000001" customHeight="1" x14ac:dyDescent="0.25">
      <c r="B8" s="33">
        <v>2010</v>
      </c>
      <c r="C8" s="100">
        <v>5866</v>
      </c>
      <c r="D8" s="35">
        <f t="shared" si="0"/>
        <v>52.160847122034596</v>
      </c>
      <c r="E8" s="34">
        <v>0</v>
      </c>
      <c r="F8" s="35">
        <f t="shared" si="1"/>
        <v>0</v>
      </c>
      <c r="H8">
        <v>11245983</v>
      </c>
    </row>
    <row r="9" spans="2:8" ht="20.100000000000001" customHeight="1" x14ac:dyDescent="0.25">
      <c r="B9" s="33">
        <v>2011</v>
      </c>
      <c r="C9" s="100">
        <v>4170</v>
      </c>
      <c r="D9" s="35">
        <f t="shared" si="0"/>
        <v>36.862363977213931</v>
      </c>
      <c r="E9" s="34">
        <v>1</v>
      </c>
      <c r="F9" s="35">
        <f t="shared" si="1"/>
        <v>8.8398954381807993E-3</v>
      </c>
      <c r="H9">
        <v>11312351</v>
      </c>
    </row>
    <row r="10" spans="2:8" ht="20.100000000000001" customHeight="1" x14ac:dyDescent="0.25">
      <c r="B10" s="33">
        <v>2012</v>
      </c>
      <c r="C10" s="100">
        <v>1146</v>
      </c>
      <c r="D10" s="35">
        <f t="shared" si="0"/>
        <v>10.071082862866124</v>
      </c>
      <c r="E10" s="34">
        <v>2</v>
      </c>
      <c r="F10" s="35">
        <f t="shared" si="1"/>
        <v>1.7576060842698298E-2</v>
      </c>
      <c r="H10">
        <v>11379114</v>
      </c>
    </row>
    <row r="11" spans="2:8" ht="20.100000000000001" customHeight="1" x14ac:dyDescent="0.25">
      <c r="B11" s="33">
        <v>2013</v>
      </c>
      <c r="C11" s="100">
        <v>2589</v>
      </c>
      <c r="D11" s="35">
        <f t="shared" si="0"/>
        <v>22.618712201130936</v>
      </c>
      <c r="E11" s="34">
        <v>2</v>
      </c>
      <c r="F11" s="35">
        <f t="shared" si="1"/>
        <v>1.7472933334206981E-2</v>
      </c>
      <c r="H11">
        <v>11446275</v>
      </c>
    </row>
    <row r="12" spans="2:8" ht="20.100000000000001" customHeight="1" x14ac:dyDescent="0.25">
      <c r="B12" s="33">
        <v>2014</v>
      </c>
      <c r="C12" s="100">
        <v>28885</v>
      </c>
      <c r="D12" s="35">
        <f t="shared" si="0"/>
        <v>250.87208120734044</v>
      </c>
      <c r="E12" s="34">
        <v>14</v>
      </c>
      <c r="F12" s="35">
        <f t="shared" si="1"/>
        <v>0.12159283839026369</v>
      </c>
      <c r="H12">
        <v>11513836</v>
      </c>
    </row>
    <row r="13" spans="2:8" ht="20.100000000000001" customHeight="1" x14ac:dyDescent="0.25">
      <c r="B13" s="33">
        <v>2015</v>
      </c>
      <c r="C13" s="100">
        <v>103186</v>
      </c>
      <c r="D13" s="35">
        <f t="shared" si="0"/>
        <v>890.93247870494724</v>
      </c>
      <c r="E13" s="34">
        <v>25</v>
      </c>
      <c r="F13" s="35">
        <f t="shared" si="1"/>
        <v>0.21585594913674028</v>
      </c>
      <c r="H13">
        <v>11581798</v>
      </c>
    </row>
    <row r="14" spans="2:8" ht="20.100000000000001" customHeight="1" x14ac:dyDescent="0.25">
      <c r="B14" s="33">
        <v>2016</v>
      </c>
      <c r="C14" s="100">
        <v>16283</v>
      </c>
      <c r="D14" s="35">
        <f>C14/H14*100000</f>
        <v>139.90271507325238</v>
      </c>
      <c r="E14" s="34">
        <v>8</v>
      </c>
      <c r="F14" s="35">
        <f t="shared" si="1"/>
        <v>6.873559667051643E-2</v>
      </c>
      <c r="H14">
        <v>11638802</v>
      </c>
    </row>
    <row r="15" spans="2:8" ht="20.100000000000001" customHeight="1" x14ac:dyDescent="0.25">
      <c r="B15" s="33">
        <v>2017</v>
      </c>
      <c r="C15" s="100">
        <v>866</v>
      </c>
      <c r="D15" s="35">
        <f t="shared" si="0"/>
        <v>7.4041850574311683</v>
      </c>
      <c r="E15" s="34">
        <v>0</v>
      </c>
      <c r="F15" s="35">
        <f t="shared" si="1"/>
        <v>0</v>
      </c>
      <c r="H15">
        <v>11696088</v>
      </c>
    </row>
    <row r="16" spans="2:8" ht="20.100000000000001" customHeight="1" x14ac:dyDescent="0.25">
      <c r="B16" s="33">
        <v>2018</v>
      </c>
      <c r="C16" s="100">
        <v>586</v>
      </c>
      <c r="D16" s="35">
        <f t="shared" si="0"/>
        <v>4.9856814801246143</v>
      </c>
      <c r="E16" s="34">
        <v>1</v>
      </c>
      <c r="F16" s="35">
        <f t="shared" si="1"/>
        <v>8.50798887393279E-3</v>
      </c>
      <c r="G16" s="50"/>
      <c r="H16">
        <v>11753659</v>
      </c>
    </row>
    <row r="17" spans="2:12" ht="20.100000000000001" customHeight="1" x14ac:dyDescent="0.25">
      <c r="B17" s="33">
        <v>2019</v>
      </c>
      <c r="C17" s="100">
        <v>16966</v>
      </c>
      <c r="D17" s="35">
        <f t="shared" si="0"/>
        <v>143.63947862408179</v>
      </c>
      <c r="E17" s="34">
        <v>3</v>
      </c>
      <c r="F17" s="35">
        <f t="shared" si="1"/>
        <v>2.539894116894055E-2</v>
      </c>
      <c r="G17" s="50"/>
      <c r="H17">
        <v>11811516</v>
      </c>
    </row>
    <row r="18" spans="2:12" ht="20.100000000000001" customHeight="1" x14ac:dyDescent="0.25">
      <c r="B18" s="72">
        <v>2020</v>
      </c>
      <c r="C18" s="101">
        <v>2026</v>
      </c>
      <c r="D18" s="74">
        <f t="shared" si="0"/>
        <v>17.06872816913037</v>
      </c>
      <c r="E18" s="73">
        <v>1</v>
      </c>
      <c r="F18" s="74">
        <f t="shared" si="1"/>
        <v>8.4248411496201242E-3</v>
      </c>
      <c r="G18" s="50"/>
      <c r="H18">
        <v>11869660</v>
      </c>
    </row>
    <row r="19" spans="2:12" ht="20.100000000000001" customHeight="1" x14ac:dyDescent="0.25">
      <c r="B19" s="75">
        <v>2021</v>
      </c>
      <c r="C19" s="102">
        <v>7447</v>
      </c>
      <c r="D19" s="77">
        <f>C19/H19*100000</f>
        <v>62.501830698512308</v>
      </c>
      <c r="E19" s="76">
        <v>0</v>
      </c>
      <c r="F19" s="77">
        <f>E19/H19*100000</f>
        <v>0</v>
      </c>
      <c r="G19" s="50"/>
      <c r="H19">
        <v>11914851</v>
      </c>
    </row>
    <row r="20" spans="2:12" ht="20.100000000000001" customHeight="1" x14ac:dyDescent="0.25">
      <c r="B20" s="75">
        <v>2022</v>
      </c>
      <c r="C20" s="102">
        <v>11920</v>
      </c>
      <c r="D20" s="77">
        <f>C20/H20*100000</f>
        <v>99.663751892106291</v>
      </c>
      <c r="E20" s="76">
        <v>2</v>
      </c>
      <c r="F20" s="77">
        <f>E20/H20*100000</f>
        <v>1.6722106022165485E-2</v>
      </c>
      <c r="G20" s="50"/>
      <c r="H20">
        <v>11960216</v>
      </c>
    </row>
    <row r="21" spans="2:12" ht="20.100000000000001" customHeight="1" x14ac:dyDescent="0.25">
      <c r="B21" s="75">
        <v>2023</v>
      </c>
      <c r="C21" s="102">
        <v>14052</v>
      </c>
      <c r="D21" s="77">
        <f>C21/H21*100000</f>
        <v>117.04386771177657</v>
      </c>
      <c r="E21" s="76">
        <v>10</v>
      </c>
      <c r="F21" s="77">
        <f t="shared" ref="F21:F23" si="2">E21/H21*100000</f>
        <v>8.3293387213049075E-2</v>
      </c>
      <c r="G21" s="50"/>
      <c r="H21">
        <v>12005755</v>
      </c>
    </row>
    <row r="22" spans="2:12" ht="20.100000000000001" customHeight="1" x14ac:dyDescent="0.25">
      <c r="B22" s="54" t="s">
        <v>27</v>
      </c>
      <c r="C22" s="103">
        <v>627965</v>
      </c>
      <c r="D22" s="56">
        <f>C22/H22*100000</f>
        <v>5230.5331901242362</v>
      </c>
      <c r="E22" s="104">
        <v>526</v>
      </c>
      <c r="F22" s="111">
        <f t="shared" si="2"/>
        <v>4.3812321674063819</v>
      </c>
      <c r="G22" s="50"/>
      <c r="H22">
        <v>12005755</v>
      </c>
    </row>
    <row r="23" spans="2:12" ht="20.100000000000001" customHeight="1" x14ac:dyDescent="0.25">
      <c r="B23" s="54" t="s">
        <v>30</v>
      </c>
      <c r="C23" s="103">
        <v>54361</v>
      </c>
      <c r="D23" s="56">
        <f>C23/H23*100000</f>
        <v>452.79118222885609</v>
      </c>
      <c r="E23" s="104">
        <v>20</v>
      </c>
      <c r="F23" s="111">
        <f t="shared" si="2"/>
        <v>0.16658677442609815</v>
      </c>
      <c r="G23" s="50"/>
      <c r="H23">
        <v>12005755</v>
      </c>
    </row>
    <row r="24" spans="2:12" ht="20.100000000000001" customHeight="1" x14ac:dyDescent="0.25">
      <c r="B24" s="107"/>
      <c r="C24" s="108"/>
      <c r="D24" s="109"/>
      <c r="E24" s="110"/>
      <c r="F24" s="109"/>
      <c r="G24" s="50"/>
    </row>
    <row r="25" spans="2:12" ht="20.100000000000001" customHeight="1" x14ac:dyDescent="0.25">
      <c r="B25" s="51" t="s">
        <v>14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</row>
    <row r="26" spans="2:12" ht="20.100000000000001" customHeight="1" x14ac:dyDescent="0.25">
      <c r="B26" s="52" t="s">
        <v>15</v>
      </c>
      <c r="C26" s="52" t="s">
        <v>16</v>
      </c>
      <c r="D26" s="27"/>
      <c r="E26" s="27"/>
      <c r="F26" s="27"/>
      <c r="G26" s="27"/>
      <c r="H26" s="27"/>
      <c r="I26" s="27"/>
      <c r="J26" s="27"/>
      <c r="K26" s="27"/>
      <c r="L26" s="27"/>
    </row>
    <row r="27" spans="2:12" ht="20.100000000000001" customHeight="1" x14ac:dyDescent="0.25">
      <c r="B27" s="27" t="s">
        <v>17</v>
      </c>
      <c r="C27" s="52" t="s">
        <v>18</v>
      </c>
      <c r="D27" s="27"/>
      <c r="E27" s="27"/>
      <c r="F27" s="27"/>
      <c r="G27" s="27"/>
      <c r="H27" s="27"/>
      <c r="I27" s="27"/>
      <c r="J27" s="27"/>
      <c r="K27" s="27"/>
      <c r="L27" s="27"/>
    </row>
    <row r="28" spans="2:12" ht="20.100000000000001" customHeight="1" x14ac:dyDescent="0.25">
      <c r="B28" s="52">
        <v>2014</v>
      </c>
      <c r="C28" s="52" t="s">
        <v>19</v>
      </c>
      <c r="D28" s="27"/>
      <c r="E28" s="27"/>
      <c r="F28" s="27"/>
      <c r="G28" s="27"/>
      <c r="H28" s="27"/>
      <c r="I28" s="27"/>
      <c r="J28" s="27"/>
      <c r="K28" s="27"/>
      <c r="L28" s="27"/>
    </row>
    <row r="29" spans="2:12" ht="20.100000000000001" customHeight="1" x14ac:dyDescent="0.25">
      <c r="B29" s="52">
        <v>2015</v>
      </c>
      <c r="C29" s="27" t="s">
        <v>20</v>
      </c>
      <c r="D29" s="27"/>
      <c r="E29" s="27"/>
      <c r="F29" s="27"/>
      <c r="G29" s="27"/>
      <c r="H29" s="27"/>
      <c r="I29" s="27"/>
      <c r="J29" s="27"/>
      <c r="K29" s="27"/>
      <c r="L29" s="27"/>
    </row>
    <row r="30" spans="2:12" ht="20.100000000000001" customHeight="1" x14ac:dyDescent="0.25">
      <c r="B30" s="52">
        <v>2016</v>
      </c>
      <c r="C30" s="115" t="s">
        <v>21</v>
      </c>
      <c r="D30" s="115"/>
      <c r="E30" s="115"/>
      <c r="F30" s="115"/>
      <c r="G30" s="115"/>
      <c r="H30" s="115"/>
      <c r="I30" s="115"/>
      <c r="J30" s="115"/>
      <c r="K30" s="115"/>
      <c r="L30" s="115"/>
    </row>
    <row r="31" spans="2:12" ht="20.100000000000001" customHeight="1" x14ac:dyDescent="0.25">
      <c r="B31" s="52">
        <v>2017</v>
      </c>
      <c r="C31" s="115" t="s">
        <v>22</v>
      </c>
      <c r="D31" s="115"/>
      <c r="E31" s="115"/>
      <c r="F31" s="115"/>
      <c r="G31" s="115"/>
      <c r="H31" s="115"/>
      <c r="I31" s="115"/>
      <c r="J31" s="115"/>
      <c r="K31" s="115"/>
      <c r="L31" s="52"/>
    </row>
    <row r="32" spans="2:12" ht="20.100000000000001" customHeight="1" x14ac:dyDescent="0.25">
      <c r="B32" s="52" t="s">
        <v>28</v>
      </c>
      <c r="C32" s="53" t="s">
        <v>23</v>
      </c>
      <c r="D32" s="53"/>
      <c r="E32" s="53"/>
      <c r="F32" s="53"/>
      <c r="G32" s="53"/>
      <c r="H32" s="53"/>
      <c r="I32" s="53"/>
      <c r="J32" s="53"/>
      <c r="K32" s="53"/>
      <c r="L32" s="52"/>
    </row>
    <row r="33" spans="2:12" ht="20.100000000000001" customHeight="1" x14ac:dyDescent="0.25">
      <c r="B33" s="20" t="s">
        <v>38</v>
      </c>
      <c r="C33" s="36"/>
      <c r="D33" s="27"/>
      <c r="E33" s="27"/>
      <c r="F33" s="27"/>
      <c r="G33" s="27"/>
      <c r="H33" s="27"/>
      <c r="I33" s="27"/>
      <c r="J33" s="27"/>
      <c r="K33" s="27"/>
      <c r="L33" s="27"/>
    </row>
    <row r="34" spans="2:12" ht="20.100000000000001" customHeight="1" x14ac:dyDescent="0.25">
      <c r="B34" s="112" t="s">
        <v>11</v>
      </c>
      <c r="C34" s="112"/>
      <c r="D34" s="112"/>
      <c r="E34" s="112"/>
      <c r="F34" s="112"/>
      <c r="G34" s="27"/>
      <c r="H34" s="27"/>
      <c r="I34" s="27"/>
      <c r="J34" s="27"/>
      <c r="K34" s="27"/>
      <c r="L34" s="27"/>
    </row>
    <row r="35" spans="2:12" ht="20.100000000000001" customHeight="1" x14ac:dyDescent="0.2">
      <c r="B35" s="106"/>
    </row>
  </sheetData>
  <sheetProtection selectLockedCells="1" selectUnlockedCells="1"/>
  <mergeCells count="5">
    <mergeCell ref="B34:F34"/>
    <mergeCell ref="B1:F1"/>
    <mergeCell ref="B2:F2"/>
    <mergeCell ref="C30:L30"/>
    <mergeCell ref="C31:K3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29"/>
  <sheetViews>
    <sheetView topLeftCell="A10" workbookViewId="0">
      <selection activeCell="H10" sqref="H1:H1048576"/>
    </sheetView>
  </sheetViews>
  <sheetFormatPr defaultColWidth="9" defaultRowHeight="12.75" x14ac:dyDescent="0.2"/>
  <cols>
    <col min="1" max="1" width="9" customWidth="1"/>
    <col min="2" max="2" width="19.42578125" customWidth="1"/>
    <col min="3" max="3" width="18.5703125" customWidth="1"/>
    <col min="4" max="4" width="16.85546875" customWidth="1"/>
    <col min="5" max="5" width="17.5703125" customWidth="1"/>
    <col min="6" max="6" width="17.28515625" customWidth="1"/>
    <col min="7" max="7" width="15.85546875" customWidth="1"/>
    <col min="8" max="8" width="10.42578125" hidden="1" customWidth="1"/>
    <col min="9" max="9" width="16" customWidth="1"/>
  </cols>
  <sheetData>
    <row r="2" spans="2:8" ht="79.5" customHeight="1" x14ac:dyDescent="0.2">
      <c r="B2" s="116" t="s">
        <v>36</v>
      </c>
      <c r="C2" s="116"/>
      <c r="D2" s="116"/>
      <c r="E2" s="116"/>
      <c r="F2" s="116"/>
    </row>
    <row r="3" spans="2:8" ht="15" customHeight="1" x14ac:dyDescent="0.25">
      <c r="B3" s="23" t="s">
        <v>0</v>
      </c>
      <c r="C3" s="24" t="s">
        <v>1</v>
      </c>
      <c r="D3" s="25" t="s">
        <v>2</v>
      </c>
      <c r="E3" s="24" t="s">
        <v>3</v>
      </c>
      <c r="F3" s="26" t="s">
        <v>2</v>
      </c>
      <c r="G3" s="27"/>
      <c r="H3" s="28" t="s">
        <v>4</v>
      </c>
    </row>
    <row r="4" spans="2:8" ht="15" customHeight="1" x14ac:dyDescent="0.25">
      <c r="B4" s="29" t="s">
        <v>5</v>
      </c>
      <c r="C4" s="30" t="s">
        <v>6</v>
      </c>
      <c r="D4" s="31" t="s">
        <v>7</v>
      </c>
      <c r="E4" s="30" t="s">
        <v>8</v>
      </c>
      <c r="F4" s="32" t="s">
        <v>9</v>
      </c>
      <c r="G4" s="27"/>
    </row>
    <row r="5" spans="2:8" ht="20.100000000000001" customHeight="1" x14ac:dyDescent="0.25">
      <c r="B5" s="33">
        <v>2007</v>
      </c>
      <c r="C5" s="34">
        <v>0</v>
      </c>
      <c r="D5" s="35">
        <f t="shared" ref="D5:D18" si="0">C5/H5*100000</f>
        <v>0</v>
      </c>
      <c r="E5" s="34">
        <v>0</v>
      </c>
      <c r="F5" s="35">
        <f t="shared" ref="F5:F18" si="1">E5/H5*100000</f>
        <v>0</v>
      </c>
      <c r="G5" s="27"/>
      <c r="H5">
        <v>11019484</v>
      </c>
    </row>
    <row r="6" spans="2:8" ht="20.100000000000001" customHeight="1" x14ac:dyDescent="0.25">
      <c r="B6" s="33">
        <v>2008</v>
      </c>
      <c r="C6" s="34">
        <v>0</v>
      </c>
      <c r="D6" s="35">
        <f t="shared" si="0"/>
        <v>0</v>
      </c>
      <c r="E6" s="34">
        <v>0</v>
      </c>
      <c r="F6" s="35">
        <f t="shared" si="1"/>
        <v>0</v>
      </c>
      <c r="G6" s="27"/>
      <c r="H6">
        <v>11093746</v>
      </c>
    </row>
    <row r="7" spans="2:8" ht="20.100000000000001" customHeight="1" x14ac:dyDescent="0.25">
      <c r="B7" s="33">
        <v>2009</v>
      </c>
      <c r="C7" s="34">
        <v>0</v>
      </c>
      <c r="D7" s="35">
        <f t="shared" si="0"/>
        <v>0</v>
      </c>
      <c r="E7" s="34">
        <v>0</v>
      </c>
      <c r="F7" s="35">
        <f t="shared" si="1"/>
        <v>0</v>
      </c>
      <c r="G7" s="27"/>
      <c r="H7">
        <v>11168194</v>
      </c>
    </row>
    <row r="8" spans="2:8" ht="20.100000000000001" customHeight="1" x14ac:dyDescent="0.25">
      <c r="B8" s="33">
        <v>2010</v>
      </c>
      <c r="C8" s="34">
        <v>0</v>
      </c>
      <c r="D8" s="35">
        <f t="shared" si="0"/>
        <v>0</v>
      </c>
      <c r="E8" s="34">
        <v>0</v>
      </c>
      <c r="F8" s="35">
        <f t="shared" si="1"/>
        <v>0</v>
      </c>
      <c r="G8" s="27"/>
      <c r="H8">
        <v>11245983</v>
      </c>
    </row>
    <row r="9" spans="2:8" ht="20.100000000000001" customHeight="1" x14ac:dyDescent="0.25">
      <c r="B9" s="33">
        <v>2011</v>
      </c>
      <c r="C9" s="34">
        <v>0</v>
      </c>
      <c r="D9" s="35">
        <f t="shared" si="0"/>
        <v>0</v>
      </c>
      <c r="E9" s="34">
        <v>0</v>
      </c>
      <c r="F9" s="35">
        <f t="shared" si="1"/>
        <v>0</v>
      </c>
      <c r="G9" s="27"/>
      <c r="H9">
        <v>11312351</v>
      </c>
    </row>
    <row r="10" spans="2:8" ht="20.100000000000001" customHeight="1" x14ac:dyDescent="0.25">
      <c r="B10" s="33">
        <v>2012</v>
      </c>
      <c r="C10" s="34">
        <v>0</v>
      </c>
      <c r="D10" s="35">
        <f t="shared" si="0"/>
        <v>0</v>
      </c>
      <c r="E10" s="34">
        <v>0</v>
      </c>
      <c r="F10" s="35">
        <f t="shared" si="1"/>
        <v>0</v>
      </c>
      <c r="G10" s="27"/>
      <c r="H10">
        <v>11379114</v>
      </c>
    </row>
    <row r="11" spans="2:8" ht="20.100000000000001" customHeight="1" x14ac:dyDescent="0.25">
      <c r="B11" s="33">
        <v>2013</v>
      </c>
      <c r="C11" s="34">
        <v>0</v>
      </c>
      <c r="D11" s="35">
        <f t="shared" si="0"/>
        <v>0</v>
      </c>
      <c r="E11" s="34">
        <v>0</v>
      </c>
      <c r="F11" s="35">
        <f t="shared" si="1"/>
        <v>0</v>
      </c>
      <c r="G11" s="27"/>
      <c r="H11">
        <v>11446275</v>
      </c>
    </row>
    <row r="12" spans="2:8" ht="20.100000000000001" customHeight="1" x14ac:dyDescent="0.25">
      <c r="B12" s="33">
        <v>2014</v>
      </c>
      <c r="C12" s="34">
        <v>0</v>
      </c>
      <c r="D12" s="35">
        <f t="shared" si="0"/>
        <v>0</v>
      </c>
      <c r="E12" s="34">
        <v>0</v>
      </c>
      <c r="F12" s="35">
        <f t="shared" si="1"/>
        <v>0</v>
      </c>
      <c r="G12" s="27"/>
      <c r="H12">
        <v>11513836</v>
      </c>
    </row>
    <row r="13" spans="2:8" ht="20.100000000000001" customHeight="1" x14ac:dyDescent="0.25">
      <c r="B13" s="33">
        <v>2015</v>
      </c>
      <c r="C13" s="34">
        <v>0</v>
      </c>
      <c r="D13" s="35">
        <f t="shared" si="0"/>
        <v>0</v>
      </c>
      <c r="E13" s="34">
        <v>0</v>
      </c>
      <c r="F13" s="35">
        <f t="shared" si="1"/>
        <v>0</v>
      </c>
      <c r="G13" s="27"/>
      <c r="H13">
        <v>11581798</v>
      </c>
    </row>
    <row r="14" spans="2:8" ht="20.100000000000001" customHeight="1" x14ac:dyDescent="0.25">
      <c r="B14" s="33">
        <v>2016</v>
      </c>
      <c r="C14" s="34">
        <v>50</v>
      </c>
      <c r="D14" s="35">
        <f t="shared" si="0"/>
        <v>0.42959747919072772</v>
      </c>
      <c r="E14" s="34">
        <v>0</v>
      </c>
      <c r="F14" s="35">
        <f t="shared" si="1"/>
        <v>0</v>
      </c>
      <c r="G14" s="27"/>
      <c r="H14">
        <v>11638802</v>
      </c>
    </row>
    <row r="15" spans="2:8" ht="20.100000000000001" customHeight="1" x14ac:dyDescent="0.25">
      <c r="B15" s="33">
        <v>2017</v>
      </c>
      <c r="C15" s="34">
        <v>33</v>
      </c>
      <c r="D15" s="35">
        <f t="shared" si="0"/>
        <v>0.28214561997139559</v>
      </c>
      <c r="E15" s="34">
        <v>0</v>
      </c>
      <c r="F15" s="35">
        <f t="shared" si="1"/>
        <v>0</v>
      </c>
      <c r="G15" s="27"/>
      <c r="H15">
        <v>11696088</v>
      </c>
    </row>
    <row r="16" spans="2:8" ht="20.100000000000001" customHeight="1" x14ac:dyDescent="0.25">
      <c r="B16" s="33">
        <v>2018</v>
      </c>
      <c r="C16" s="34">
        <v>34</v>
      </c>
      <c r="D16" s="35">
        <f t="shared" si="0"/>
        <v>0.2892716217137149</v>
      </c>
      <c r="E16" s="34">
        <v>0</v>
      </c>
      <c r="F16" s="35">
        <f t="shared" si="1"/>
        <v>0</v>
      </c>
      <c r="G16" s="27"/>
      <c r="H16">
        <v>11753659</v>
      </c>
    </row>
    <row r="17" spans="2:8" ht="20.100000000000001" customHeight="1" x14ac:dyDescent="0.25">
      <c r="B17" s="33">
        <v>2019</v>
      </c>
      <c r="C17" s="34">
        <v>2</v>
      </c>
      <c r="D17" s="35">
        <f t="shared" si="0"/>
        <v>1.6932627445960365E-2</v>
      </c>
      <c r="E17" s="34">
        <v>1</v>
      </c>
      <c r="F17" s="35">
        <f t="shared" si="1"/>
        <v>8.4663137229801823E-3</v>
      </c>
      <c r="G17" s="27"/>
      <c r="H17">
        <v>11811516</v>
      </c>
    </row>
    <row r="18" spans="2:8" ht="20.100000000000001" customHeight="1" x14ac:dyDescent="0.25">
      <c r="B18" s="72">
        <v>2020</v>
      </c>
      <c r="C18" s="73">
        <v>1</v>
      </c>
      <c r="D18" s="74">
        <f t="shared" si="0"/>
        <v>8.4248411496201242E-3</v>
      </c>
      <c r="E18" s="73">
        <v>0</v>
      </c>
      <c r="F18" s="74">
        <f t="shared" si="1"/>
        <v>0</v>
      </c>
      <c r="G18" s="27"/>
      <c r="H18">
        <v>11869660</v>
      </c>
    </row>
    <row r="19" spans="2:8" ht="20.100000000000001" customHeight="1" x14ac:dyDescent="0.25">
      <c r="B19" s="75">
        <v>2021</v>
      </c>
      <c r="C19" s="76">
        <v>68</v>
      </c>
      <c r="D19" s="77">
        <f>C19/H19*100000</f>
        <v>0.57071632704429121</v>
      </c>
      <c r="E19" s="76">
        <v>0</v>
      </c>
      <c r="F19" s="77">
        <f>E19/H19*100000</f>
        <v>0</v>
      </c>
      <c r="G19" s="27"/>
      <c r="H19">
        <v>11914851</v>
      </c>
    </row>
    <row r="20" spans="2:8" ht="20.100000000000001" customHeight="1" x14ac:dyDescent="0.25">
      <c r="B20" s="75">
        <v>2022</v>
      </c>
      <c r="C20" s="76">
        <v>15</v>
      </c>
      <c r="D20" s="77">
        <f>C20/H20*100000</f>
        <v>0.12541579516624113</v>
      </c>
      <c r="E20" s="76">
        <v>0</v>
      </c>
      <c r="F20" s="77">
        <f>E20/H20*100000</f>
        <v>0</v>
      </c>
      <c r="G20" s="27"/>
      <c r="H20">
        <v>11960216</v>
      </c>
    </row>
    <row r="21" spans="2:8" ht="20.100000000000001" customHeight="1" x14ac:dyDescent="0.25">
      <c r="B21" s="75">
        <v>2023</v>
      </c>
      <c r="C21" s="76">
        <v>25</v>
      </c>
      <c r="D21" s="77">
        <f>C21/H21*100000</f>
        <v>0.20823346803262271</v>
      </c>
      <c r="E21" s="76">
        <v>0</v>
      </c>
      <c r="F21" s="77">
        <f>E21/H21*100000</f>
        <v>0</v>
      </c>
      <c r="G21" s="27"/>
      <c r="H21">
        <v>12005755</v>
      </c>
    </row>
    <row r="22" spans="2:8" ht="20.100000000000001" customHeight="1" x14ac:dyDescent="0.25">
      <c r="B22" s="54" t="s">
        <v>27</v>
      </c>
      <c r="C22" s="55">
        <v>30</v>
      </c>
      <c r="D22" s="56">
        <f>C22/H22*100000</f>
        <v>0.24988016163914725</v>
      </c>
      <c r="E22" s="55">
        <v>1</v>
      </c>
      <c r="F22" s="56">
        <f>E22/H22*100000</f>
        <v>8.3293387213049085E-3</v>
      </c>
      <c r="G22" s="27"/>
      <c r="H22">
        <v>12005755</v>
      </c>
    </row>
    <row r="23" spans="2:8" ht="20.100000000000001" customHeight="1" x14ac:dyDescent="0.25">
      <c r="B23" s="54" t="s">
        <v>30</v>
      </c>
      <c r="C23" s="103">
        <v>6</v>
      </c>
      <c r="D23" s="56">
        <f>C23/H23*100000</f>
        <v>4.9976032327829441E-2</v>
      </c>
      <c r="E23" s="104">
        <v>0</v>
      </c>
      <c r="F23" s="56">
        <f>E23/H23*100000</f>
        <v>0</v>
      </c>
      <c r="G23" s="50"/>
      <c r="H23">
        <v>12005755</v>
      </c>
    </row>
    <row r="24" spans="2:8" ht="20.100000000000001" customHeight="1" x14ac:dyDescent="0.25">
      <c r="B24" s="107"/>
      <c r="C24" s="108"/>
      <c r="D24" s="109"/>
      <c r="E24" s="110"/>
      <c r="F24" s="109"/>
      <c r="G24" s="50"/>
    </row>
    <row r="25" spans="2:8" ht="20.100000000000001" customHeight="1" x14ac:dyDescent="0.25">
      <c r="B25" s="27" t="s">
        <v>25</v>
      </c>
      <c r="C25" s="27"/>
      <c r="D25" s="27"/>
      <c r="E25" s="27"/>
      <c r="F25" s="27"/>
      <c r="G25" s="27"/>
    </row>
    <row r="26" spans="2:8" ht="20.100000000000001" customHeight="1" x14ac:dyDescent="0.25">
      <c r="B26" s="27" t="s">
        <v>29</v>
      </c>
      <c r="C26" s="27"/>
      <c r="D26" s="27"/>
      <c r="E26" s="27"/>
      <c r="F26" s="27"/>
      <c r="G26" s="27"/>
    </row>
    <row r="27" spans="2:8" ht="20.100000000000001" customHeight="1" x14ac:dyDescent="0.25">
      <c r="B27" s="20" t="s">
        <v>38</v>
      </c>
      <c r="C27" s="36"/>
      <c r="D27" s="36"/>
      <c r="E27" s="27"/>
      <c r="F27" s="27"/>
      <c r="G27" s="27"/>
    </row>
    <row r="28" spans="2:8" ht="20.100000000000001" customHeight="1" x14ac:dyDescent="0.25">
      <c r="B28" s="112" t="s">
        <v>11</v>
      </c>
      <c r="C28" s="112"/>
      <c r="D28" s="112"/>
      <c r="E28" s="112"/>
      <c r="F28" s="112"/>
      <c r="G28" s="27"/>
    </row>
    <row r="29" spans="2:8" ht="20.100000000000001" customHeight="1" x14ac:dyDescent="0.2"/>
  </sheetData>
  <sheetProtection selectLockedCells="1" selectUnlockedCells="1"/>
  <mergeCells count="2">
    <mergeCell ref="B2:F2"/>
    <mergeCell ref="B28:F28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33"/>
  <sheetViews>
    <sheetView topLeftCell="A13" workbookViewId="0">
      <selection activeCell="J26" sqref="J26"/>
    </sheetView>
  </sheetViews>
  <sheetFormatPr defaultRowHeight="12.75" x14ac:dyDescent="0.2"/>
  <cols>
    <col min="1" max="1" width="9.140625" style="1"/>
    <col min="2" max="2" width="20.7109375" style="1" customWidth="1"/>
    <col min="3" max="3" width="17.42578125" style="1" customWidth="1"/>
    <col min="4" max="4" width="18.140625" style="1" customWidth="1"/>
    <col min="5" max="5" width="18.7109375" style="1" customWidth="1"/>
    <col min="6" max="6" width="20.5703125" style="1" customWidth="1"/>
    <col min="7" max="7" width="21.85546875" style="1" customWidth="1"/>
    <col min="8" max="8" width="0.140625" style="1" customWidth="1"/>
    <col min="9" max="9" width="9.140625" style="1" customWidth="1"/>
    <col min="10" max="16384" width="9.140625" style="1"/>
  </cols>
  <sheetData>
    <row r="2" spans="2:10" ht="62.25" customHeight="1" x14ac:dyDescent="0.2">
      <c r="B2" s="117" t="s">
        <v>33</v>
      </c>
      <c r="C2" s="117"/>
      <c r="D2" s="117"/>
      <c r="E2" s="117"/>
      <c r="F2" s="117"/>
      <c r="G2" s="117"/>
      <c r="H2" s="2"/>
      <c r="I2" s="2"/>
      <c r="J2" s="2"/>
    </row>
    <row r="3" spans="2:10" ht="15" customHeight="1" x14ac:dyDescent="0.2">
      <c r="B3" s="3" t="s">
        <v>0</v>
      </c>
      <c r="C3" s="4" t="s">
        <v>1</v>
      </c>
      <c r="D3" s="5" t="s">
        <v>2</v>
      </c>
      <c r="E3" s="4" t="s">
        <v>3</v>
      </c>
      <c r="F3" s="5" t="s">
        <v>2</v>
      </c>
      <c r="G3" s="98" t="s">
        <v>10</v>
      </c>
      <c r="H3" s="105" t="s">
        <v>4</v>
      </c>
      <c r="I3" s="6"/>
      <c r="J3" s="6"/>
    </row>
    <row r="4" spans="2:10" ht="15" customHeight="1" x14ac:dyDescent="0.2">
      <c r="B4" s="7" t="s">
        <v>5</v>
      </c>
      <c r="C4" s="8" t="s">
        <v>6</v>
      </c>
      <c r="D4" s="9" t="s">
        <v>7</v>
      </c>
      <c r="E4" s="8" t="s">
        <v>8</v>
      </c>
      <c r="F4" s="9" t="s">
        <v>9</v>
      </c>
      <c r="G4" s="99" t="s">
        <v>26</v>
      </c>
      <c r="H4" s="6"/>
      <c r="I4" s="6"/>
      <c r="J4" s="6"/>
    </row>
    <row r="5" spans="2:10" ht="20.100000000000001" customHeight="1" x14ac:dyDescent="0.2">
      <c r="B5" s="10">
        <v>2007</v>
      </c>
      <c r="C5" s="66">
        <v>277</v>
      </c>
      <c r="D5" s="11">
        <f t="shared" ref="D5:D18" si="0">C5/H5*100000</f>
        <v>2.5137293179971039</v>
      </c>
      <c r="E5" s="66">
        <v>55</v>
      </c>
      <c r="F5" s="11">
        <f t="shared" ref="F5:F18" si="1">E5/H5*100000</f>
        <v>0.49911592956621198</v>
      </c>
      <c r="G5" s="12">
        <f t="shared" ref="G5:G18" si="2">E5/C5*100</f>
        <v>19.855595667870034</v>
      </c>
      <c r="H5" s="6">
        <v>11019484</v>
      </c>
      <c r="I5" s="6"/>
      <c r="J5" s="6"/>
    </row>
    <row r="6" spans="2:10" ht="20.100000000000001" customHeight="1" x14ac:dyDescent="0.2">
      <c r="B6" s="13">
        <v>2008</v>
      </c>
      <c r="C6" s="14">
        <v>177</v>
      </c>
      <c r="D6" s="15">
        <f t="shared" si="0"/>
        <v>1.5954935330230202</v>
      </c>
      <c r="E6" s="14">
        <v>34</v>
      </c>
      <c r="F6" s="15">
        <f t="shared" si="1"/>
        <v>0.30647898374453497</v>
      </c>
      <c r="G6" s="16">
        <f t="shared" si="2"/>
        <v>19.209039548022599</v>
      </c>
      <c r="H6" s="6">
        <v>11093746</v>
      </c>
      <c r="I6" s="6"/>
      <c r="J6" s="6"/>
    </row>
    <row r="7" spans="2:10" ht="20.100000000000001" customHeight="1" x14ac:dyDescent="0.2">
      <c r="B7" s="13">
        <v>2009</v>
      </c>
      <c r="C7" s="14">
        <v>295</v>
      </c>
      <c r="D7" s="15">
        <f t="shared" si="0"/>
        <v>2.641429760263835</v>
      </c>
      <c r="E7" s="14">
        <v>48</v>
      </c>
      <c r="F7" s="15">
        <f t="shared" si="1"/>
        <v>0.42979196099208167</v>
      </c>
      <c r="G7" s="16">
        <f t="shared" si="2"/>
        <v>16.271186440677965</v>
      </c>
      <c r="H7" s="6">
        <v>11168194</v>
      </c>
      <c r="I7" s="6"/>
      <c r="J7" s="6"/>
    </row>
    <row r="8" spans="2:10" ht="20.100000000000001" customHeight="1" x14ac:dyDescent="0.2">
      <c r="B8" s="13">
        <v>2010</v>
      </c>
      <c r="C8" s="14">
        <v>264</v>
      </c>
      <c r="D8" s="15">
        <f t="shared" si="0"/>
        <v>2.3475048824100124</v>
      </c>
      <c r="E8" s="14">
        <v>38</v>
      </c>
      <c r="F8" s="15">
        <f t="shared" si="1"/>
        <v>0.33789843004386544</v>
      </c>
      <c r="G8" s="16">
        <f t="shared" si="2"/>
        <v>14.393939393939394</v>
      </c>
      <c r="H8" s="6">
        <v>11245983</v>
      </c>
      <c r="I8" s="6"/>
      <c r="J8" s="6"/>
    </row>
    <row r="9" spans="2:10" ht="20.100000000000001" customHeight="1" x14ac:dyDescent="0.2">
      <c r="B9" s="13">
        <v>2011</v>
      </c>
      <c r="C9" s="14">
        <v>257</v>
      </c>
      <c r="D9" s="15">
        <f t="shared" si="0"/>
        <v>2.2718531276124656</v>
      </c>
      <c r="E9" s="14">
        <v>31</v>
      </c>
      <c r="F9" s="15">
        <f t="shared" si="1"/>
        <v>0.27403675858360477</v>
      </c>
      <c r="G9" s="16">
        <f t="shared" si="2"/>
        <v>12.062256809338521</v>
      </c>
      <c r="H9" s="6">
        <v>11312351</v>
      </c>
      <c r="I9" s="6"/>
      <c r="J9" s="6"/>
    </row>
    <row r="10" spans="2:10" ht="20.100000000000001" customHeight="1" x14ac:dyDescent="0.2">
      <c r="B10" s="13">
        <v>2012</v>
      </c>
      <c r="C10" s="14">
        <v>188</v>
      </c>
      <c r="D10" s="15">
        <f t="shared" si="0"/>
        <v>1.6521497192136398</v>
      </c>
      <c r="E10" s="14">
        <v>27</v>
      </c>
      <c r="F10" s="15">
        <f t="shared" si="1"/>
        <v>0.23727682137642703</v>
      </c>
      <c r="G10" s="16">
        <f t="shared" si="2"/>
        <v>14.361702127659576</v>
      </c>
      <c r="H10" s="6">
        <v>11379114</v>
      </c>
      <c r="I10" s="6"/>
      <c r="J10" s="6"/>
    </row>
    <row r="11" spans="2:10" ht="20.100000000000001" customHeight="1" x14ac:dyDescent="0.2">
      <c r="B11" s="13">
        <v>2013</v>
      </c>
      <c r="C11" s="14">
        <v>228</v>
      </c>
      <c r="D11" s="15">
        <f t="shared" si="0"/>
        <v>1.9919144000995956</v>
      </c>
      <c r="E11" s="14">
        <v>35</v>
      </c>
      <c r="F11" s="15">
        <f t="shared" si="1"/>
        <v>0.30577633334862214</v>
      </c>
      <c r="G11" s="16">
        <f t="shared" si="2"/>
        <v>15.350877192982457</v>
      </c>
      <c r="H11" s="6">
        <v>11446275</v>
      </c>
      <c r="I11" s="6"/>
      <c r="J11" s="6"/>
    </row>
    <row r="12" spans="2:10" ht="20.100000000000001" customHeight="1" x14ac:dyDescent="0.2">
      <c r="B12" s="13">
        <v>2014</v>
      </c>
      <c r="C12" s="14">
        <v>177</v>
      </c>
      <c r="D12" s="15">
        <f t="shared" si="0"/>
        <v>1.5372808853626192</v>
      </c>
      <c r="E12" s="14">
        <v>24</v>
      </c>
      <c r="F12" s="15">
        <f t="shared" si="1"/>
        <v>0.20844486581188063</v>
      </c>
      <c r="G12" s="16">
        <f t="shared" si="2"/>
        <v>13.559322033898304</v>
      </c>
      <c r="H12" s="6">
        <v>11513836</v>
      </c>
      <c r="I12" s="6"/>
      <c r="J12" s="6"/>
    </row>
    <row r="13" spans="2:10" ht="20.100000000000001" customHeight="1" x14ac:dyDescent="0.2">
      <c r="B13" s="13">
        <v>2015</v>
      </c>
      <c r="C13" s="14">
        <v>176</v>
      </c>
      <c r="D13" s="15">
        <f t="shared" si="0"/>
        <v>1.5196258819226516</v>
      </c>
      <c r="E13" s="14">
        <v>29</v>
      </c>
      <c r="F13" s="15">
        <f t="shared" si="1"/>
        <v>0.25039290099861866</v>
      </c>
      <c r="G13" s="16">
        <f t="shared" si="2"/>
        <v>16.477272727272727</v>
      </c>
      <c r="H13" s="6">
        <v>11581798</v>
      </c>
      <c r="I13" s="6"/>
      <c r="J13" s="6"/>
    </row>
    <row r="14" spans="2:10" ht="20.100000000000001" customHeight="1" x14ac:dyDescent="0.2">
      <c r="B14" s="13">
        <v>2016</v>
      </c>
      <c r="C14" s="14">
        <v>159</v>
      </c>
      <c r="D14" s="15">
        <f t="shared" si="0"/>
        <v>1.3661199838265141</v>
      </c>
      <c r="E14" s="14">
        <v>20</v>
      </c>
      <c r="F14" s="15">
        <f t="shared" si="1"/>
        <v>0.1718389916762911</v>
      </c>
      <c r="G14" s="16">
        <f t="shared" si="2"/>
        <v>12.578616352201259</v>
      </c>
      <c r="H14" s="6">
        <v>11638802</v>
      </c>
      <c r="I14" s="6"/>
      <c r="J14" s="6"/>
    </row>
    <row r="15" spans="2:10" ht="20.100000000000001" customHeight="1" x14ac:dyDescent="0.2">
      <c r="B15" s="13">
        <v>2017</v>
      </c>
      <c r="C15" s="17">
        <v>181</v>
      </c>
      <c r="D15" s="15">
        <f t="shared" si="0"/>
        <v>1.5475259762067455</v>
      </c>
      <c r="E15" s="17">
        <v>26</v>
      </c>
      <c r="F15" s="15">
        <f t="shared" si="1"/>
        <v>0.22229654906837226</v>
      </c>
      <c r="G15" s="16">
        <f t="shared" si="2"/>
        <v>14.3646408839779</v>
      </c>
      <c r="H15" s="6">
        <v>11696088</v>
      </c>
      <c r="I15" s="6"/>
      <c r="J15" s="6"/>
    </row>
    <row r="16" spans="2:10" ht="20.100000000000001" customHeight="1" x14ac:dyDescent="0.2">
      <c r="B16" s="13">
        <v>2018</v>
      </c>
      <c r="C16" s="14">
        <v>133</v>
      </c>
      <c r="D16" s="15">
        <f t="shared" si="0"/>
        <v>1.131562520233061</v>
      </c>
      <c r="E16" s="14">
        <v>20</v>
      </c>
      <c r="F16" s="15">
        <f t="shared" si="1"/>
        <v>0.17015977747865579</v>
      </c>
      <c r="G16" s="16">
        <f t="shared" si="2"/>
        <v>15.037593984962406</v>
      </c>
      <c r="H16" s="6">
        <v>11753659</v>
      </c>
      <c r="I16" s="6"/>
      <c r="J16" s="6"/>
    </row>
    <row r="17" spans="2:10" ht="20.100000000000001" customHeight="1" x14ac:dyDescent="0.2">
      <c r="B17" s="13">
        <v>2019</v>
      </c>
      <c r="C17" s="14">
        <v>189</v>
      </c>
      <c r="D17" s="15">
        <f t="shared" si="0"/>
        <v>1.6001332936432544</v>
      </c>
      <c r="E17" s="14">
        <v>19</v>
      </c>
      <c r="F17" s="15">
        <f t="shared" si="1"/>
        <v>0.16085996073662348</v>
      </c>
      <c r="G17" s="16">
        <f t="shared" si="2"/>
        <v>10.052910052910052</v>
      </c>
      <c r="H17" s="6">
        <v>11811516</v>
      </c>
      <c r="I17" s="6"/>
      <c r="J17" s="6"/>
    </row>
    <row r="18" spans="2:10" ht="20.100000000000001" customHeight="1" x14ac:dyDescent="0.2">
      <c r="B18" s="67">
        <v>2020</v>
      </c>
      <c r="C18" s="14">
        <v>117</v>
      </c>
      <c r="D18" s="15">
        <f t="shared" si="0"/>
        <v>0.98570641450555452</v>
      </c>
      <c r="E18" s="14">
        <v>16</v>
      </c>
      <c r="F18" s="15">
        <f t="shared" si="1"/>
        <v>0.13479745839392199</v>
      </c>
      <c r="G18" s="69">
        <f t="shared" si="2"/>
        <v>13.675213675213676</v>
      </c>
      <c r="H18" s="6">
        <v>11869660</v>
      </c>
      <c r="I18" s="6"/>
      <c r="J18" s="6"/>
    </row>
    <row r="19" spans="2:10" ht="20.100000000000001" customHeight="1" x14ac:dyDescent="0.2">
      <c r="B19" s="68">
        <v>2021</v>
      </c>
      <c r="C19" s="65">
        <v>112</v>
      </c>
      <c r="D19" s="15">
        <f>C19/H19*100000</f>
        <v>0.94000336219059721</v>
      </c>
      <c r="E19" s="65">
        <v>16</v>
      </c>
      <c r="F19" s="70">
        <f>E19/H19*100000</f>
        <v>0.13428619459865673</v>
      </c>
      <c r="G19" s="71">
        <f>E19/C19*100</f>
        <v>14.285714285714285</v>
      </c>
      <c r="H19">
        <v>11914851</v>
      </c>
      <c r="I19" s="6"/>
      <c r="J19" s="6"/>
    </row>
    <row r="20" spans="2:10" ht="20.100000000000001" customHeight="1" x14ac:dyDescent="0.2">
      <c r="B20" s="68">
        <v>2022</v>
      </c>
      <c r="C20" s="65">
        <v>201</v>
      </c>
      <c r="D20" s="15">
        <f>C20/H20*100000</f>
        <v>1.6805716552276315</v>
      </c>
      <c r="E20" s="65">
        <v>20</v>
      </c>
      <c r="F20" s="70">
        <f>E20/H20*100000</f>
        <v>0.16722106022165487</v>
      </c>
      <c r="G20" s="71">
        <f>E20/C20*100</f>
        <v>9.9502487562189064</v>
      </c>
      <c r="H20">
        <v>11960216</v>
      </c>
      <c r="I20" s="6"/>
      <c r="J20" s="6"/>
    </row>
    <row r="21" spans="2:10" ht="20.100000000000001" customHeight="1" x14ac:dyDescent="0.2">
      <c r="B21" s="68">
        <v>2023</v>
      </c>
      <c r="C21" s="65">
        <v>191</v>
      </c>
      <c r="D21" s="15">
        <f>C21/H21*100000</f>
        <v>1.5909036957692373</v>
      </c>
      <c r="E21" s="65">
        <v>19</v>
      </c>
      <c r="F21" s="70">
        <f>E21/H21*100000</f>
        <v>0.15825743570479325</v>
      </c>
      <c r="G21" s="71">
        <f>E21/C21*100</f>
        <v>9.9476439790575917</v>
      </c>
      <c r="H21">
        <v>12005755</v>
      </c>
      <c r="I21" s="6"/>
      <c r="J21" s="6"/>
    </row>
    <row r="22" spans="2:10" ht="20.100000000000001" customHeight="1" x14ac:dyDescent="0.2">
      <c r="B22" s="61" t="s">
        <v>27</v>
      </c>
      <c r="C22" s="60">
        <v>148</v>
      </c>
      <c r="D22" s="18">
        <f>C22/H22*100000</f>
        <v>1.2327421307531263</v>
      </c>
      <c r="E22" s="60">
        <v>16</v>
      </c>
      <c r="F22" s="62">
        <f>E22/H22*100000</f>
        <v>0.13326941954087854</v>
      </c>
      <c r="G22" s="63">
        <f>E22/C22*100</f>
        <v>10.810810810810811</v>
      </c>
      <c r="H22">
        <v>12005755</v>
      </c>
      <c r="I22" s="6"/>
      <c r="J22" s="6"/>
    </row>
    <row r="23" spans="2:10" ht="20.100000000000001" customHeight="1" x14ac:dyDescent="0.2">
      <c r="B23" s="61" t="s">
        <v>30</v>
      </c>
      <c r="C23" s="60">
        <v>77</v>
      </c>
      <c r="D23" s="18">
        <f>C23/H23*100000</f>
        <v>0.64135902811951206</v>
      </c>
      <c r="E23" s="60">
        <v>9</v>
      </c>
      <c r="F23" s="62">
        <f>E23/H23*100000</f>
        <v>7.4964042247735174E-2</v>
      </c>
      <c r="G23" s="63">
        <f>E23/C23*100</f>
        <v>11.688311688311687</v>
      </c>
      <c r="H23">
        <v>12005756</v>
      </c>
      <c r="I23" s="6"/>
      <c r="J23" s="6"/>
    </row>
    <row r="24" spans="2:10" ht="20.100000000000001" customHeight="1" x14ac:dyDescent="0.2">
      <c r="B24" s="6"/>
      <c r="C24" s="6"/>
      <c r="D24" s="6"/>
      <c r="E24" s="6"/>
      <c r="F24" s="6"/>
      <c r="G24" s="6"/>
      <c r="H24" s="6"/>
      <c r="I24" s="6"/>
      <c r="J24" s="6"/>
    </row>
    <row r="25" spans="2:10" ht="20.100000000000001" customHeight="1" x14ac:dyDescent="0.25">
      <c r="B25" s="19" t="s">
        <v>31</v>
      </c>
      <c r="C25" s="19"/>
      <c r="D25" s="19"/>
      <c r="E25" s="19"/>
      <c r="F25" s="19"/>
      <c r="G25" s="6"/>
      <c r="H25" s="6"/>
      <c r="I25" s="6"/>
      <c r="J25" s="6"/>
    </row>
    <row r="26" spans="2:10" ht="20.100000000000001" customHeight="1" x14ac:dyDescent="0.25">
      <c r="B26" s="19" t="s">
        <v>32</v>
      </c>
      <c r="C26" s="19"/>
      <c r="D26" s="19"/>
      <c r="E26" s="19"/>
      <c r="F26" s="19"/>
      <c r="G26" s="6"/>
      <c r="H26" s="6"/>
      <c r="I26" s="6"/>
      <c r="J26" s="6"/>
    </row>
    <row r="27" spans="2:10" ht="20.100000000000001" customHeight="1" x14ac:dyDescent="0.25">
      <c r="B27" s="20" t="s">
        <v>38</v>
      </c>
      <c r="C27" s="21"/>
      <c r="D27" s="21"/>
      <c r="E27" s="19"/>
      <c r="F27" s="19"/>
      <c r="G27" s="6"/>
      <c r="H27" s="6"/>
      <c r="I27" s="6"/>
      <c r="J27" s="6"/>
    </row>
    <row r="28" spans="2:10" ht="20.100000000000001" customHeight="1" x14ac:dyDescent="0.25">
      <c r="B28" s="118" t="s">
        <v>11</v>
      </c>
      <c r="C28" s="118"/>
      <c r="D28" s="118"/>
      <c r="E28" s="118"/>
      <c r="F28" s="118"/>
      <c r="G28" s="6"/>
      <c r="H28" s="6"/>
      <c r="I28" s="6"/>
      <c r="J28" s="6"/>
    </row>
    <row r="29" spans="2:10" ht="20.100000000000001" customHeight="1" x14ac:dyDescent="0.25">
      <c r="B29" s="22" t="s">
        <v>12</v>
      </c>
      <c r="C29" s="19"/>
      <c r="D29" s="19"/>
      <c r="E29" s="19"/>
      <c r="F29" s="19"/>
      <c r="G29" s="6"/>
      <c r="H29" s="6"/>
      <c r="I29" s="6"/>
      <c r="J29" s="6"/>
    </row>
    <row r="30" spans="2:10" ht="20.100000000000001" customHeight="1" x14ac:dyDescent="0.25">
      <c r="B30" s="19" t="s">
        <v>13</v>
      </c>
      <c r="C30" s="19"/>
      <c r="D30" s="19"/>
      <c r="E30" s="19"/>
      <c r="F30" s="19"/>
      <c r="G30" s="6"/>
      <c r="H30" s="6"/>
      <c r="I30" s="6"/>
      <c r="J30" s="6"/>
    </row>
    <row r="31" spans="2:10" ht="20.100000000000001" customHeight="1" x14ac:dyDescent="0.2"/>
    <row r="32" spans="2:10" ht="20.100000000000001" customHeight="1" x14ac:dyDescent="0.2"/>
    <row r="33" ht="20.100000000000001" customHeight="1" x14ac:dyDescent="0.2"/>
  </sheetData>
  <sheetProtection selectLockedCells="1" selectUnlockedCells="1"/>
  <mergeCells count="2">
    <mergeCell ref="B2:G2"/>
    <mergeCell ref="B28:F28"/>
  </mergeCells>
  <phoneticPr fontId="0" type="noConversion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H30"/>
  <sheetViews>
    <sheetView topLeftCell="A7" workbookViewId="0">
      <selection activeCell="F31" sqref="F31"/>
    </sheetView>
  </sheetViews>
  <sheetFormatPr defaultColWidth="9" defaultRowHeight="12.75" x14ac:dyDescent="0.2"/>
  <cols>
    <col min="1" max="1" width="9" customWidth="1"/>
    <col min="2" max="2" width="23.42578125" customWidth="1"/>
    <col min="3" max="3" width="19.85546875" customWidth="1"/>
    <col min="4" max="4" width="18.42578125" customWidth="1"/>
    <col min="5" max="5" width="16.5703125" customWidth="1"/>
    <col min="6" max="6" width="21.140625" customWidth="1"/>
    <col min="7" max="7" width="9" customWidth="1"/>
    <col min="8" max="8" width="8.42578125" hidden="1" customWidth="1"/>
  </cols>
  <sheetData>
    <row r="2" spans="2:8" s="37" customFormat="1" ht="69" customHeight="1" x14ac:dyDescent="0.2">
      <c r="B2" s="114" t="s">
        <v>37</v>
      </c>
      <c r="C2" s="114"/>
      <c r="D2" s="114"/>
      <c r="E2" s="114"/>
      <c r="F2" s="114"/>
    </row>
    <row r="3" spans="2:8" ht="15" customHeight="1" x14ac:dyDescent="0.2">
      <c r="B3" s="38" t="s">
        <v>0</v>
      </c>
      <c r="C3" s="39" t="s">
        <v>1</v>
      </c>
      <c r="D3" s="40" t="s">
        <v>2</v>
      </c>
      <c r="E3" s="39" t="s">
        <v>3</v>
      </c>
      <c r="F3" s="41" t="s">
        <v>2</v>
      </c>
      <c r="H3" s="28" t="s">
        <v>4</v>
      </c>
    </row>
    <row r="4" spans="2:8" ht="15" customHeight="1" x14ac:dyDescent="0.2">
      <c r="B4" s="42" t="s">
        <v>5</v>
      </c>
      <c r="C4" s="43" t="s">
        <v>6</v>
      </c>
      <c r="D4" s="44" t="s">
        <v>7</v>
      </c>
      <c r="E4" s="43" t="s">
        <v>8</v>
      </c>
      <c r="F4" s="45" t="s">
        <v>9</v>
      </c>
    </row>
    <row r="5" spans="2:8" ht="20.100000000000001" customHeight="1" x14ac:dyDescent="0.2">
      <c r="B5" s="46">
        <v>2007</v>
      </c>
      <c r="C5" s="47">
        <v>0</v>
      </c>
      <c r="D5" s="48">
        <f t="shared" ref="D5:D19" si="0">C5/H5*100000</f>
        <v>0</v>
      </c>
      <c r="E5" s="47">
        <v>0</v>
      </c>
      <c r="F5" s="48">
        <f t="shared" ref="F5:F19" si="1">E5/H5*100000</f>
        <v>0</v>
      </c>
      <c r="H5">
        <v>11019484</v>
      </c>
    </row>
    <row r="6" spans="2:8" ht="20.100000000000001" customHeight="1" x14ac:dyDescent="0.2">
      <c r="B6" s="46">
        <v>2008</v>
      </c>
      <c r="C6" s="47">
        <v>0</v>
      </c>
      <c r="D6" s="48">
        <f t="shared" si="0"/>
        <v>0</v>
      </c>
      <c r="E6" s="47">
        <v>0</v>
      </c>
      <c r="F6" s="48">
        <f t="shared" si="1"/>
        <v>0</v>
      </c>
      <c r="H6">
        <v>11093746</v>
      </c>
    </row>
    <row r="7" spans="2:8" ht="20.100000000000001" customHeight="1" x14ac:dyDescent="0.2">
      <c r="B7" s="46">
        <v>2009</v>
      </c>
      <c r="C7" s="47">
        <v>0</v>
      </c>
      <c r="D7" s="48">
        <f t="shared" si="0"/>
        <v>0</v>
      </c>
      <c r="E7" s="47">
        <v>0</v>
      </c>
      <c r="F7" s="48">
        <f t="shared" si="1"/>
        <v>0</v>
      </c>
      <c r="H7">
        <v>11168194</v>
      </c>
    </row>
    <row r="8" spans="2:8" ht="20.100000000000001" customHeight="1" x14ac:dyDescent="0.2">
      <c r="B8" s="46">
        <v>2010</v>
      </c>
      <c r="C8" s="47">
        <v>0</v>
      </c>
      <c r="D8" s="48">
        <f t="shared" si="0"/>
        <v>0</v>
      </c>
      <c r="E8" s="47">
        <v>0</v>
      </c>
      <c r="F8" s="48">
        <f t="shared" si="1"/>
        <v>0</v>
      </c>
      <c r="H8">
        <v>11245983</v>
      </c>
    </row>
    <row r="9" spans="2:8" ht="20.100000000000001" customHeight="1" x14ac:dyDescent="0.2">
      <c r="B9" s="46">
        <v>2011</v>
      </c>
      <c r="C9" s="47">
        <v>0</v>
      </c>
      <c r="D9" s="48">
        <f t="shared" si="0"/>
        <v>0</v>
      </c>
      <c r="E9" s="47">
        <v>0</v>
      </c>
      <c r="F9" s="48">
        <f t="shared" si="1"/>
        <v>0</v>
      </c>
      <c r="H9">
        <v>11312351</v>
      </c>
    </row>
    <row r="10" spans="2:8" ht="20.100000000000001" customHeight="1" x14ac:dyDescent="0.2">
      <c r="B10" s="46">
        <v>2012</v>
      </c>
      <c r="C10" s="47">
        <v>0</v>
      </c>
      <c r="D10" s="48">
        <f t="shared" si="0"/>
        <v>0</v>
      </c>
      <c r="E10" s="47">
        <v>0</v>
      </c>
      <c r="F10" s="48">
        <f t="shared" si="1"/>
        <v>0</v>
      </c>
      <c r="H10">
        <v>11379114</v>
      </c>
    </row>
    <row r="11" spans="2:8" ht="20.100000000000001" customHeight="1" x14ac:dyDescent="0.2">
      <c r="B11" s="46">
        <v>2013</v>
      </c>
      <c r="C11" s="47">
        <v>0</v>
      </c>
      <c r="D11" s="48">
        <f t="shared" si="0"/>
        <v>0</v>
      </c>
      <c r="E11" s="47">
        <v>0</v>
      </c>
      <c r="F11" s="48">
        <f t="shared" si="1"/>
        <v>0</v>
      </c>
      <c r="H11">
        <v>11446275</v>
      </c>
    </row>
    <row r="12" spans="2:8" ht="20.100000000000001" customHeight="1" x14ac:dyDescent="0.2">
      <c r="B12" s="46">
        <v>2014</v>
      </c>
      <c r="C12" s="47">
        <v>0</v>
      </c>
      <c r="D12" s="48">
        <f t="shared" si="0"/>
        <v>0</v>
      </c>
      <c r="E12" s="47">
        <v>0</v>
      </c>
      <c r="F12" s="48">
        <f t="shared" si="1"/>
        <v>0</v>
      </c>
      <c r="H12">
        <v>11513836</v>
      </c>
    </row>
    <row r="13" spans="2:8" ht="20.100000000000001" customHeight="1" x14ac:dyDescent="0.2">
      <c r="B13" s="46">
        <v>2015</v>
      </c>
      <c r="C13" s="47">
        <v>0</v>
      </c>
      <c r="D13" s="48">
        <f t="shared" si="0"/>
        <v>0</v>
      </c>
      <c r="E13" s="47">
        <v>0</v>
      </c>
      <c r="F13" s="48">
        <f t="shared" si="1"/>
        <v>0</v>
      </c>
      <c r="H13">
        <v>11581798</v>
      </c>
    </row>
    <row r="14" spans="2:8" ht="20.100000000000001" customHeight="1" x14ac:dyDescent="0.2">
      <c r="B14" s="46">
        <v>2016</v>
      </c>
      <c r="C14" s="47">
        <v>10</v>
      </c>
      <c r="D14" s="48">
        <f t="shared" si="0"/>
        <v>8.5919495838145551E-2</v>
      </c>
      <c r="E14" s="47">
        <v>0</v>
      </c>
      <c r="F14" s="48">
        <f t="shared" si="1"/>
        <v>0</v>
      </c>
      <c r="H14">
        <v>11638802</v>
      </c>
    </row>
    <row r="15" spans="2:8" ht="20.100000000000001" customHeight="1" x14ac:dyDescent="0.2">
      <c r="B15" s="46">
        <v>2017</v>
      </c>
      <c r="C15" s="47">
        <v>3</v>
      </c>
      <c r="D15" s="48">
        <f t="shared" si="0"/>
        <v>2.5649601815581416E-2</v>
      </c>
      <c r="E15" s="47">
        <v>0</v>
      </c>
      <c r="F15" s="48">
        <f t="shared" si="1"/>
        <v>0</v>
      </c>
      <c r="H15">
        <v>11696088</v>
      </c>
    </row>
    <row r="16" spans="2:8" ht="20.100000000000001" customHeight="1" x14ac:dyDescent="0.2">
      <c r="B16" s="46">
        <v>2018</v>
      </c>
      <c r="C16" s="47">
        <v>0</v>
      </c>
      <c r="D16" s="48">
        <f t="shared" si="0"/>
        <v>0</v>
      </c>
      <c r="E16" s="47">
        <v>0</v>
      </c>
      <c r="F16" s="48">
        <f t="shared" si="1"/>
        <v>0</v>
      </c>
      <c r="H16">
        <v>11753659</v>
      </c>
    </row>
    <row r="17" spans="2:8" ht="20.100000000000001" customHeight="1" x14ac:dyDescent="0.2">
      <c r="B17" s="46">
        <v>2019</v>
      </c>
      <c r="C17" s="47">
        <v>0</v>
      </c>
      <c r="D17" s="48">
        <f t="shared" si="0"/>
        <v>0</v>
      </c>
      <c r="E17" s="47">
        <v>0</v>
      </c>
      <c r="F17" s="48">
        <f t="shared" si="1"/>
        <v>0</v>
      </c>
      <c r="H17">
        <v>11811516</v>
      </c>
    </row>
    <row r="18" spans="2:8" ht="20.100000000000001" customHeight="1" x14ac:dyDescent="0.2">
      <c r="B18" s="78">
        <v>2020</v>
      </c>
      <c r="C18" s="79">
        <v>0</v>
      </c>
      <c r="D18" s="80">
        <f t="shared" si="0"/>
        <v>0</v>
      </c>
      <c r="E18" s="79">
        <v>0</v>
      </c>
      <c r="F18" s="80">
        <f t="shared" si="1"/>
        <v>0</v>
      </c>
      <c r="H18">
        <v>11869660</v>
      </c>
    </row>
    <row r="19" spans="2:8" ht="20.100000000000001" customHeight="1" x14ac:dyDescent="0.2">
      <c r="B19" s="81">
        <v>2021</v>
      </c>
      <c r="C19" s="82">
        <v>0</v>
      </c>
      <c r="D19" s="83">
        <f t="shared" si="0"/>
        <v>0</v>
      </c>
      <c r="E19" s="82">
        <v>0</v>
      </c>
      <c r="F19" s="83">
        <f t="shared" si="1"/>
        <v>0</v>
      </c>
      <c r="H19">
        <v>11914851</v>
      </c>
    </row>
    <row r="20" spans="2:8" ht="20.100000000000001" customHeight="1" x14ac:dyDescent="0.2">
      <c r="B20" s="81">
        <v>2022</v>
      </c>
      <c r="C20" s="82">
        <v>0</v>
      </c>
      <c r="D20" s="83">
        <f>C20/H20*100000</f>
        <v>0</v>
      </c>
      <c r="E20" s="82">
        <v>0</v>
      </c>
      <c r="F20" s="83">
        <f t="shared" ref="F20" si="2">E20/H20*100000</f>
        <v>0</v>
      </c>
      <c r="H20">
        <v>11960216</v>
      </c>
    </row>
    <row r="21" spans="2:8" ht="20.100000000000001" customHeight="1" x14ac:dyDescent="0.2">
      <c r="B21" s="81">
        <v>2023</v>
      </c>
      <c r="C21" s="82">
        <v>0</v>
      </c>
      <c r="D21" s="83">
        <f>C21/H21*100000</f>
        <v>0</v>
      </c>
      <c r="E21" s="82">
        <v>0</v>
      </c>
      <c r="F21" s="83">
        <f t="shared" ref="F21:F22" si="3">E21/H21*100000</f>
        <v>0</v>
      </c>
      <c r="H21">
        <v>12005755</v>
      </c>
    </row>
    <row r="22" spans="2:8" ht="20.100000000000001" customHeight="1" x14ac:dyDescent="0.2">
      <c r="B22" s="81">
        <v>2024</v>
      </c>
      <c r="C22" s="82">
        <v>0</v>
      </c>
      <c r="D22" s="83">
        <f t="shared" ref="D22:D23" si="4">C22/H22*100000</f>
        <v>0</v>
      </c>
      <c r="E22" s="82">
        <v>0</v>
      </c>
      <c r="F22" s="83">
        <f t="shared" si="3"/>
        <v>0</v>
      </c>
      <c r="H22">
        <v>12005755</v>
      </c>
    </row>
    <row r="23" spans="2:8" ht="20.100000000000001" customHeight="1" x14ac:dyDescent="0.2">
      <c r="B23" s="57" t="s">
        <v>30</v>
      </c>
      <c r="C23" s="58">
        <v>0</v>
      </c>
      <c r="D23" s="59">
        <f t="shared" si="4"/>
        <v>0</v>
      </c>
      <c r="E23" s="58">
        <v>0</v>
      </c>
      <c r="F23" s="59">
        <f t="shared" ref="F23" si="5">E23/H23*100000</f>
        <v>0</v>
      </c>
      <c r="H23">
        <v>12005756</v>
      </c>
    </row>
    <row r="24" spans="2:8" ht="20.100000000000001" customHeight="1" x14ac:dyDescent="0.2"/>
    <row r="25" spans="2:8" ht="20.100000000000001" customHeight="1" x14ac:dyDescent="0.25">
      <c r="B25" s="49" t="s">
        <v>24</v>
      </c>
      <c r="C25" s="49"/>
      <c r="D25" s="27"/>
      <c r="E25" s="27"/>
      <c r="F25" s="27"/>
    </row>
    <row r="26" spans="2:8" ht="20.100000000000001" customHeight="1" x14ac:dyDescent="0.25">
      <c r="B26" s="20" t="s">
        <v>38</v>
      </c>
      <c r="C26" s="36"/>
      <c r="D26" s="36"/>
      <c r="E26" s="27"/>
      <c r="F26" s="27"/>
    </row>
    <row r="27" spans="2:8" ht="20.100000000000001" customHeight="1" x14ac:dyDescent="0.25">
      <c r="B27" s="112" t="s">
        <v>11</v>
      </c>
      <c r="C27" s="112"/>
      <c r="D27" s="112"/>
      <c r="E27" s="112"/>
      <c r="F27" s="112"/>
    </row>
    <row r="28" spans="2:8" ht="20.100000000000001" customHeight="1" x14ac:dyDescent="0.2"/>
    <row r="29" spans="2:8" ht="20.100000000000001" customHeight="1" x14ac:dyDescent="0.2"/>
    <row r="30" spans="2:8" ht="20.100000000000001" customHeight="1" x14ac:dyDescent="0.2"/>
  </sheetData>
  <sheetProtection selectLockedCells="1" selectUnlockedCells="1"/>
  <mergeCells count="2">
    <mergeCell ref="B2:F2"/>
    <mergeCell ref="B27:F27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C684E-67A8-4C5D-BBF8-C80538022BB0}">
  <dimension ref="B2:H30"/>
  <sheetViews>
    <sheetView tabSelected="1" workbookViewId="0">
      <selection activeCell="F34" sqref="F34"/>
    </sheetView>
  </sheetViews>
  <sheetFormatPr defaultColWidth="9" defaultRowHeight="12.75" x14ac:dyDescent="0.2"/>
  <cols>
    <col min="1" max="1" width="9" customWidth="1"/>
    <col min="2" max="2" width="23.42578125" customWidth="1"/>
    <col min="3" max="3" width="19.85546875" customWidth="1"/>
    <col min="4" max="4" width="18.42578125" customWidth="1"/>
    <col min="5" max="5" width="16.5703125" customWidth="1"/>
    <col min="6" max="6" width="21.140625" customWidth="1"/>
    <col min="7" max="7" width="11.5703125" customWidth="1"/>
    <col min="8" max="8" width="7.42578125" hidden="1" customWidth="1"/>
  </cols>
  <sheetData>
    <row r="2" spans="2:8" s="37" customFormat="1" ht="69" customHeight="1" x14ac:dyDescent="0.2">
      <c r="B2" s="119" t="s">
        <v>34</v>
      </c>
      <c r="C2" s="120"/>
      <c r="D2" s="120"/>
      <c r="E2" s="120"/>
      <c r="F2" s="120"/>
      <c r="G2" s="121"/>
    </row>
    <row r="3" spans="2:8" ht="15" customHeight="1" x14ac:dyDescent="0.2">
      <c r="B3" s="94" t="s">
        <v>0</v>
      </c>
      <c r="C3" s="95" t="s">
        <v>1</v>
      </c>
      <c r="D3" s="96" t="s">
        <v>2</v>
      </c>
      <c r="E3" s="95" t="s">
        <v>3</v>
      </c>
      <c r="F3" s="96" t="s">
        <v>2</v>
      </c>
      <c r="G3" s="97" t="s">
        <v>10</v>
      </c>
      <c r="H3" s="28" t="s">
        <v>4</v>
      </c>
    </row>
    <row r="4" spans="2:8" ht="15" customHeight="1" x14ac:dyDescent="0.2">
      <c r="B4" s="42" t="s">
        <v>5</v>
      </c>
      <c r="C4" s="43" t="s">
        <v>6</v>
      </c>
      <c r="D4" s="44" t="s">
        <v>7</v>
      </c>
      <c r="E4" s="43" t="s">
        <v>8</v>
      </c>
      <c r="F4" s="44" t="s">
        <v>9</v>
      </c>
      <c r="G4" s="93" t="s">
        <v>26</v>
      </c>
    </row>
    <row r="5" spans="2:8" ht="20.100000000000001" customHeight="1" x14ac:dyDescent="0.2">
      <c r="B5" s="46">
        <v>2007</v>
      </c>
      <c r="C5" s="47">
        <v>0</v>
      </c>
      <c r="D5" s="48">
        <f t="shared" ref="D5:D19" si="0">C5/H5*100000</f>
        <v>0</v>
      </c>
      <c r="E5" s="47">
        <v>0</v>
      </c>
      <c r="F5" s="88">
        <f t="shared" ref="F5:F20" si="1">E5/H5*100000</f>
        <v>0</v>
      </c>
      <c r="G5" s="89"/>
      <c r="H5">
        <v>11019484</v>
      </c>
    </row>
    <row r="6" spans="2:8" ht="20.100000000000001" customHeight="1" x14ac:dyDescent="0.2">
      <c r="B6" s="46">
        <v>2008</v>
      </c>
      <c r="C6" s="47">
        <v>0</v>
      </c>
      <c r="D6" s="48">
        <f t="shared" si="0"/>
        <v>0</v>
      </c>
      <c r="E6" s="47">
        <v>0</v>
      </c>
      <c r="F6" s="88">
        <f t="shared" si="1"/>
        <v>0</v>
      </c>
      <c r="G6" s="89"/>
      <c r="H6">
        <v>11093746</v>
      </c>
    </row>
    <row r="7" spans="2:8" ht="20.100000000000001" customHeight="1" x14ac:dyDescent="0.2">
      <c r="B7" s="46">
        <v>2009</v>
      </c>
      <c r="C7" s="47">
        <v>0</v>
      </c>
      <c r="D7" s="48">
        <f t="shared" si="0"/>
        <v>0</v>
      </c>
      <c r="E7" s="47">
        <v>0</v>
      </c>
      <c r="F7" s="88">
        <f t="shared" si="1"/>
        <v>0</v>
      </c>
      <c r="G7" s="89"/>
      <c r="H7">
        <v>11168194</v>
      </c>
    </row>
    <row r="8" spans="2:8" ht="20.100000000000001" customHeight="1" x14ac:dyDescent="0.2">
      <c r="B8" s="46">
        <v>2010</v>
      </c>
      <c r="C8" s="47">
        <v>0</v>
      </c>
      <c r="D8" s="48">
        <f t="shared" si="0"/>
        <v>0</v>
      </c>
      <c r="E8" s="47">
        <v>0</v>
      </c>
      <c r="F8" s="88">
        <f t="shared" si="1"/>
        <v>0</v>
      </c>
      <c r="G8" s="89"/>
      <c r="H8">
        <v>11245983</v>
      </c>
    </row>
    <row r="9" spans="2:8" ht="20.100000000000001" customHeight="1" x14ac:dyDescent="0.2">
      <c r="B9" s="46">
        <v>2011</v>
      </c>
      <c r="C9" s="47">
        <v>0</v>
      </c>
      <c r="D9" s="48">
        <f t="shared" si="0"/>
        <v>0</v>
      </c>
      <c r="E9" s="47">
        <v>0</v>
      </c>
      <c r="F9" s="88">
        <f t="shared" si="1"/>
        <v>0</v>
      </c>
      <c r="G9" s="89"/>
      <c r="H9">
        <v>11312351</v>
      </c>
    </row>
    <row r="10" spans="2:8" ht="20.100000000000001" customHeight="1" x14ac:dyDescent="0.2">
      <c r="B10" s="46">
        <v>2012</v>
      </c>
      <c r="C10" s="47">
        <v>0</v>
      </c>
      <c r="D10" s="48">
        <f t="shared" si="0"/>
        <v>0</v>
      </c>
      <c r="E10" s="47">
        <v>0</v>
      </c>
      <c r="F10" s="88">
        <f t="shared" si="1"/>
        <v>0</v>
      </c>
      <c r="G10" s="89"/>
      <c r="H10">
        <v>11379114</v>
      </c>
    </row>
    <row r="11" spans="2:8" ht="20.100000000000001" customHeight="1" x14ac:dyDescent="0.2">
      <c r="B11" s="46">
        <v>2013</v>
      </c>
      <c r="C11" s="47">
        <v>0</v>
      </c>
      <c r="D11" s="48">
        <f t="shared" si="0"/>
        <v>0</v>
      </c>
      <c r="E11" s="47">
        <v>0</v>
      </c>
      <c r="F11" s="88">
        <f t="shared" si="1"/>
        <v>0</v>
      </c>
      <c r="G11" s="89"/>
      <c r="H11">
        <v>11446275</v>
      </c>
    </row>
    <row r="12" spans="2:8" ht="20.100000000000001" customHeight="1" x14ac:dyDescent="0.2">
      <c r="B12" s="46">
        <v>2014</v>
      </c>
      <c r="C12" s="47">
        <v>0</v>
      </c>
      <c r="D12" s="48">
        <f t="shared" si="0"/>
        <v>0</v>
      </c>
      <c r="E12" s="47">
        <v>0</v>
      </c>
      <c r="F12" s="88">
        <f t="shared" si="1"/>
        <v>0</v>
      </c>
      <c r="G12" s="89"/>
      <c r="H12">
        <v>11513836</v>
      </c>
    </row>
    <row r="13" spans="2:8" ht="20.100000000000001" customHeight="1" x14ac:dyDescent="0.2">
      <c r="B13" s="46">
        <v>2015</v>
      </c>
      <c r="C13" s="47">
        <v>0</v>
      </c>
      <c r="D13" s="48">
        <f t="shared" si="0"/>
        <v>0</v>
      </c>
      <c r="E13" s="47">
        <v>0</v>
      </c>
      <c r="F13" s="88">
        <f t="shared" si="1"/>
        <v>0</v>
      </c>
      <c r="G13" s="89"/>
      <c r="H13">
        <v>11581798</v>
      </c>
    </row>
    <row r="14" spans="2:8" ht="20.100000000000001" customHeight="1" x14ac:dyDescent="0.2">
      <c r="B14" s="46">
        <v>2016</v>
      </c>
      <c r="C14" s="47">
        <v>0</v>
      </c>
      <c r="D14" s="48">
        <f t="shared" si="0"/>
        <v>0</v>
      </c>
      <c r="E14" s="47">
        <v>0</v>
      </c>
      <c r="F14" s="88">
        <f t="shared" si="1"/>
        <v>0</v>
      </c>
      <c r="G14" s="89"/>
      <c r="H14">
        <v>11638802</v>
      </c>
    </row>
    <row r="15" spans="2:8" ht="20.100000000000001" customHeight="1" x14ac:dyDescent="0.2">
      <c r="B15" s="46">
        <v>2017</v>
      </c>
      <c r="C15" s="47">
        <v>0</v>
      </c>
      <c r="D15" s="48">
        <f t="shared" si="0"/>
        <v>0</v>
      </c>
      <c r="E15" s="47">
        <v>0</v>
      </c>
      <c r="F15" s="88">
        <f t="shared" si="1"/>
        <v>0</v>
      </c>
      <c r="G15" s="89"/>
      <c r="H15">
        <v>11696088</v>
      </c>
    </row>
    <row r="16" spans="2:8" ht="20.100000000000001" customHeight="1" x14ac:dyDescent="0.2">
      <c r="B16" s="46">
        <v>2018</v>
      </c>
      <c r="C16" s="47">
        <v>14</v>
      </c>
      <c r="D16" s="48">
        <f t="shared" si="0"/>
        <v>0.11911184423505906</v>
      </c>
      <c r="E16" s="47">
        <v>6</v>
      </c>
      <c r="F16" s="88">
        <f t="shared" si="1"/>
        <v>5.1047933243596737E-2</v>
      </c>
      <c r="G16" s="90">
        <f t="shared" ref="G16" si="2">E16/C16</f>
        <v>0.42857142857142855</v>
      </c>
      <c r="H16">
        <v>11753659</v>
      </c>
    </row>
    <row r="17" spans="2:8" ht="20.100000000000001" customHeight="1" x14ac:dyDescent="0.2">
      <c r="B17" s="46">
        <v>2019</v>
      </c>
      <c r="C17" s="47">
        <v>0</v>
      </c>
      <c r="D17" s="48">
        <f t="shared" si="0"/>
        <v>0</v>
      </c>
      <c r="E17" s="47">
        <v>0</v>
      </c>
      <c r="F17" s="88">
        <f t="shared" si="1"/>
        <v>0</v>
      </c>
      <c r="G17" s="89"/>
      <c r="H17">
        <v>11811516</v>
      </c>
    </row>
    <row r="18" spans="2:8" ht="20.100000000000001" customHeight="1" x14ac:dyDescent="0.2">
      <c r="B18" s="78">
        <v>2020</v>
      </c>
      <c r="C18" s="79">
        <v>0</v>
      </c>
      <c r="D18" s="80">
        <f t="shared" si="0"/>
        <v>0</v>
      </c>
      <c r="E18" s="79">
        <v>0</v>
      </c>
      <c r="F18" s="91">
        <f t="shared" si="1"/>
        <v>0</v>
      </c>
      <c r="G18" s="89"/>
      <c r="H18">
        <v>11869660</v>
      </c>
    </row>
    <row r="19" spans="2:8" ht="20.100000000000001" customHeight="1" x14ac:dyDescent="0.2">
      <c r="B19" s="81">
        <v>2021</v>
      </c>
      <c r="C19" s="82">
        <v>0</v>
      </c>
      <c r="D19" s="83">
        <f t="shared" si="0"/>
        <v>0</v>
      </c>
      <c r="E19" s="82">
        <v>0</v>
      </c>
      <c r="F19" s="92">
        <f t="shared" si="1"/>
        <v>0</v>
      </c>
      <c r="G19" s="89"/>
      <c r="H19">
        <v>11914851</v>
      </c>
    </row>
    <row r="20" spans="2:8" ht="20.100000000000001" customHeight="1" x14ac:dyDescent="0.2">
      <c r="B20" s="81">
        <v>2022</v>
      </c>
      <c r="C20" s="82">
        <v>0</v>
      </c>
      <c r="D20" s="83">
        <f>C20/H20*100000</f>
        <v>0</v>
      </c>
      <c r="E20" s="82">
        <v>0</v>
      </c>
      <c r="F20" s="92">
        <f t="shared" si="1"/>
        <v>0</v>
      </c>
      <c r="G20" s="89"/>
      <c r="H20">
        <v>11960216</v>
      </c>
    </row>
    <row r="21" spans="2:8" ht="20.100000000000001" customHeight="1" x14ac:dyDescent="0.2">
      <c r="B21" s="81">
        <v>2023</v>
      </c>
      <c r="C21" s="82">
        <v>0</v>
      </c>
      <c r="D21" s="83">
        <f>C21/H21*100000</f>
        <v>0</v>
      </c>
      <c r="E21" s="82">
        <v>0</v>
      </c>
      <c r="F21" s="92">
        <f>E21/H21*100000</f>
        <v>0</v>
      </c>
      <c r="G21" s="89"/>
      <c r="H21">
        <v>12005755</v>
      </c>
    </row>
    <row r="22" spans="2:8" ht="20.100000000000001" customHeight="1" x14ac:dyDescent="0.2">
      <c r="B22" s="84" t="s">
        <v>27</v>
      </c>
      <c r="C22" s="85">
        <v>0</v>
      </c>
      <c r="D22" s="86">
        <f>C22/H22*100000</f>
        <v>0</v>
      </c>
      <c r="E22" s="85">
        <v>0</v>
      </c>
      <c r="F22" s="86">
        <f>E22/H22*100000</f>
        <v>0</v>
      </c>
      <c r="G22" s="87"/>
      <c r="H22">
        <v>12005755</v>
      </c>
    </row>
    <row r="23" spans="2:8" ht="20.100000000000001" customHeight="1" x14ac:dyDescent="0.2">
      <c r="B23" s="84" t="s">
        <v>30</v>
      </c>
      <c r="C23" s="85">
        <v>0</v>
      </c>
      <c r="D23" s="86">
        <f>C23/H23*100000</f>
        <v>0</v>
      </c>
      <c r="E23" s="85">
        <v>0</v>
      </c>
      <c r="F23" s="86">
        <f>E23/H23*100000</f>
        <v>0</v>
      </c>
      <c r="G23" s="87"/>
      <c r="H23">
        <v>12005756</v>
      </c>
    </row>
    <row r="24" spans="2:8" ht="20.100000000000001" customHeight="1" x14ac:dyDescent="0.2"/>
    <row r="25" spans="2:8" ht="20.100000000000001" customHeight="1" x14ac:dyDescent="0.25">
      <c r="B25" s="49" t="s">
        <v>24</v>
      </c>
      <c r="C25" s="49"/>
      <c r="D25" s="27"/>
      <c r="E25" s="27"/>
      <c r="F25" s="27"/>
    </row>
    <row r="26" spans="2:8" ht="20.100000000000001" customHeight="1" x14ac:dyDescent="0.25">
      <c r="B26" s="20" t="s">
        <v>38</v>
      </c>
      <c r="C26" s="36"/>
      <c r="D26" s="36"/>
      <c r="E26" s="27"/>
      <c r="F26" s="27"/>
    </row>
    <row r="27" spans="2:8" ht="20.100000000000001" customHeight="1" x14ac:dyDescent="0.25">
      <c r="B27" s="112" t="s">
        <v>11</v>
      </c>
      <c r="C27" s="112"/>
      <c r="D27" s="112"/>
      <c r="E27" s="112"/>
      <c r="F27" s="112"/>
    </row>
    <row r="28" spans="2:8" ht="20.100000000000001" customHeight="1" x14ac:dyDescent="0.2"/>
    <row r="29" spans="2:8" ht="20.100000000000001" customHeight="1" x14ac:dyDescent="0.2"/>
    <row r="30" spans="2:8" ht="20.100000000000001" customHeight="1" x14ac:dyDescent="0.2"/>
  </sheetData>
  <sheetProtection selectLockedCells="1" selectUnlockedCells="1"/>
  <mergeCells count="2">
    <mergeCell ref="B27:F27"/>
    <mergeCell ref="B2:G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Metadata/LabelInfo.xml><?xml version="1.0" encoding="utf-8"?>
<clbl:labelList xmlns:clbl="http://schemas.microsoft.com/office/2020/mipLabelMetadata">
  <clbl:label id="{f398df9c-fd0c-4829-a003-c770a1c4a063}" enabled="0" method="" siteId="{f398df9c-fd0c-4829-a003-c770a1c4a06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DENGUE</vt:lpstr>
      <vt:lpstr>CHIKUNGUNYA</vt:lpstr>
      <vt:lpstr>LEPTOSPIROSE</vt:lpstr>
      <vt:lpstr>ZIKA</vt:lpstr>
      <vt:lpstr>FEBRE AMARELA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Scarpa Carneiro</dc:creator>
  <cp:lastModifiedBy>Ivaldo da Silva Ribeiro</cp:lastModifiedBy>
  <dcterms:created xsi:type="dcterms:W3CDTF">2020-05-05T17:32:47Z</dcterms:created>
  <dcterms:modified xsi:type="dcterms:W3CDTF">2025-06-10T16:31:24Z</dcterms:modified>
</cp:coreProperties>
</file>