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10 OUTUBRO\"/>
    </mc:Choice>
  </mc:AlternateContent>
  <xr:revisionPtr revIDLastSave="0" documentId="13_ncr:1_{25F0F408-C227-4A0B-B429-511A660FC79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D11" i="1"/>
  <c r="C10" i="1"/>
  <c r="C16" i="1"/>
  <c r="E10" i="1"/>
  <c r="F10" i="1" s="1"/>
  <c r="D12" i="1"/>
  <c r="F14" i="1"/>
  <c r="D32" i="1"/>
  <c r="H32" i="1"/>
  <c r="H30" i="1"/>
  <c r="C37" i="1"/>
  <c r="G37" i="1"/>
  <c r="F37" i="1"/>
  <c r="E37" i="1"/>
  <c r="D37" i="1"/>
  <c r="H37" i="1"/>
  <c r="C31" i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36" i="1"/>
  <c r="C40" i="1"/>
  <c r="C17" i="1"/>
  <c r="E17" i="1"/>
  <c r="D17" i="1"/>
  <c r="F17" i="1"/>
  <c r="E13" i="1"/>
  <c r="F13" i="1"/>
  <c r="D13" i="1"/>
  <c r="C13" i="1"/>
  <c r="D10" i="1"/>
  <c r="D16" i="1"/>
  <c r="C20" i="1"/>
  <c r="C41" i="1"/>
  <c r="C42" i="1"/>
  <c r="C21" i="1"/>
  <c r="C22" i="1"/>
  <c r="D20" i="1"/>
  <c r="D31" i="1"/>
  <c r="D36" i="1"/>
  <c r="H31" i="1"/>
  <c r="D40" i="1"/>
  <c r="H36" i="1"/>
  <c r="H40" i="1"/>
  <c r="D41" i="1"/>
  <c r="D42" i="1"/>
  <c r="D21" i="1"/>
  <c r="D22" i="1"/>
  <c r="E16" i="1" l="1"/>
  <c r="E20" i="1" l="1"/>
  <c r="F16" i="1"/>
  <c r="E41" i="1"/>
  <c r="E42" i="1" s="1"/>
  <c r="H42" i="1" s="1"/>
  <c r="E21" i="1" l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<sst xmlns="http://schemas.openxmlformats.org/spreadsheetml/2006/main" count="49" uniqueCount="49">
  <si>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</si>
  <si>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</si>
  <si>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</si>
  <si>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</si>
  <si>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</si>
  <si>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</si>
  <si>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</si>
  <si>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</si>
  <si>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</si>
  <si>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</si>
  <si>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</si>
  <si>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</si>
  <si>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</si>
  <si>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</si>
  <si>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</si>
  <si>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</si>
  <si>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</si>
  <si>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</si>
  <si>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</si>
  <si>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</si>
  <si>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</si>
  <si>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</si>
  <si>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</si>
  <si>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</si>
  <si>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</si>
  <si>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</si>
  <si>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</si>
  <si>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</si>
  <si>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</si>
  <si>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</si>
  <si>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</si>
  <si>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</si>
  <si>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</si>
  <si>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</si>
  <si>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</si>
  <si>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</si>
  <si>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</si>
  <si>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</si>
  <si>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</si>
  <si>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</si>
  <si>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</si>
  <si>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</si>
  <si>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</si>
  <si>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</si>
  <si>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</si>
  <si>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</si>
  <si>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</si>
  <si>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</si>
  <si>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OUTUBRO/2022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</si>
</sst>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0" borderId="0" xfId="0" applyNumberFormat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topLeftCell="A4" zoomScale="65" zoomScaleNormal="65" workbookViewId="0">
      <selection activeCell="E12" sqref="E12"/>
    </sheetView>
  </sheetViews>
  <sheetFormatPr defaultRowHeight="15" x14ac:dyDescent="0.25"/>
  <cols>
    <col min="1" max="1" width="9" style="3" customWidth="1"/>
    <col min="2" max="2" width="69.7109375" style="3" customWidth="1"/>
    <col min="3" max="3" width="24.5703125" style="3" customWidth="1"/>
    <col min="4" max="4" width="29.5703125" style="3" customWidth="1"/>
    <col min="5" max="5" width="32.5703125" style="3" customWidth="1"/>
    <col min="6" max="6" width="30.85546875" style="3" customWidth="1"/>
    <col min="7" max="7" width="24.7109375" style="3" customWidth="1"/>
    <col min="8" max="8" width="32.85546875" style="3" customWidth="1"/>
    <col min="9" max="16384" width="9.140625" style="3"/>
  </cols>
  <sheetData>
    <row r="1" spans="2:15" ht="11.25" customHeight="1" x14ac:dyDescent="0.25"/>
    <row r="2" spans="2:15" x14ac:dyDescent="0.25">
      <c r="B2" s="39"/>
      <c r="C2" s="47" t="s">
        <v>0</v>
      </c>
      <c r="D2" s="47"/>
      <c r="E2" s="47"/>
      <c r="F2" s="47"/>
      <c r="G2" s="47"/>
      <c r="H2" s="47"/>
      <c r="I2" s="12"/>
      <c r="J2" s="12"/>
      <c r="K2" s="12"/>
      <c r="L2" s="12"/>
    </row>
    <row r="3" spans="2:15" x14ac:dyDescent="0.25">
      <c r="B3" s="39"/>
      <c r="C3" s="47" t="s">
        <v>1</v>
      </c>
      <c r="D3" s="47"/>
      <c r="E3" s="47"/>
      <c r="F3" s="47"/>
      <c r="G3" s="47"/>
      <c r="H3" s="47"/>
      <c r="I3" s="12"/>
      <c r="J3" s="12"/>
      <c r="K3" s="12"/>
      <c r="L3" s="12"/>
      <c r="M3" s="12"/>
      <c r="N3" s="12"/>
      <c r="O3" s="12"/>
    </row>
    <row r="4" spans="2:15" x14ac:dyDescent="0.25">
      <c r="B4" s="39"/>
      <c r="C4" s="37" t="s">
        <v>2</v>
      </c>
      <c r="D4" s="37"/>
      <c r="E4" s="37"/>
      <c r="F4" s="37"/>
      <c r="G4" s="37"/>
      <c r="H4" s="37"/>
    </row>
    <row r="5" spans="2:15" x14ac:dyDescent="0.25">
      <c r="B5" s="39"/>
      <c r="C5" s="37" t="s">
        <v>3</v>
      </c>
      <c r="D5" s="37"/>
      <c r="E5" s="37"/>
      <c r="F5" s="37"/>
      <c r="G5" s="37"/>
      <c r="H5" s="37"/>
    </row>
    <row r="6" spans="2:15" x14ac:dyDescent="0.25">
      <c r="B6" s="39"/>
      <c r="C6" s="38" t="s">
        <v>48</v>
      </c>
      <c r="D6" s="38"/>
      <c r="E6" s="38"/>
      <c r="F6" s="38"/>
      <c r="G6" s="38"/>
      <c r="H6" s="38"/>
    </row>
    <row r="7" spans="2:15" x14ac:dyDescent="0.25">
      <c r="B7" s="39"/>
      <c r="C7" s="2"/>
      <c r="D7" s="2"/>
      <c r="E7" s="2"/>
      <c r="F7" s="2"/>
    </row>
    <row r="8" spans="2:15" x14ac:dyDescent="0.25">
      <c r="B8" s="46" t="s">
        <v>4</v>
      </c>
      <c r="C8" s="46"/>
      <c r="D8" s="46"/>
      <c r="E8" s="46"/>
      <c r="F8" s="46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439536</v>
      </c>
      <c r="D10" s="8">
        <f>SUM(D11:D12)</f>
        <v>439536</v>
      </c>
      <c r="E10" s="8">
        <f>SUM(E11:E12)</f>
        <v>2031438.8499999999</v>
      </c>
      <c r="F10" s="8">
        <f>E10-D10</f>
        <v>1591902.8499999999</v>
      </c>
    </row>
    <row r="11" spans="2:15" x14ac:dyDescent="0.25">
      <c r="B11" s="22" t="s">
        <v>11</v>
      </c>
      <c r="C11" s="23">
        <v>25536</v>
      </c>
      <c r="D11" s="23">
        <f>C11</f>
        <v>25536</v>
      </c>
      <c r="E11" s="31">
        <v>320132.46999999997</v>
      </c>
      <c r="F11" s="23">
        <f>E11-D11</f>
        <v>294596.46999999997</v>
      </c>
    </row>
    <row r="12" spans="2:15" x14ac:dyDescent="0.25">
      <c r="B12" s="22" t="s">
        <v>12</v>
      </c>
      <c r="C12" s="23">
        <v>414000</v>
      </c>
      <c r="D12" s="23">
        <f>C12</f>
        <v>414000</v>
      </c>
      <c r="E12" s="23">
        <v>1711306.38</v>
      </c>
      <c r="F12" s="23">
        <f>E12-D12</f>
        <v>1297306.3799999999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439536</v>
      </c>
      <c r="D16" s="9">
        <f>D10+D13+D15</f>
        <v>439536</v>
      </c>
      <c r="E16" s="9">
        <f>E10+E13+E15</f>
        <v>2031438.8499999999</v>
      </c>
      <c r="F16" s="9">
        <f>E16-D16</f>
        <v>1591902.8499999999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439536</v>
      </c>
      <c r="D20" s="9">
        <f>D17+D16</f>
        <v>439536</v>
      </c>
      <c r="E20" s="9">
        <f>E17+E16</f>
        <v>2031438.8499999999</v>
      </c>
      <c r="F20" s="9">
        <f>E20-D20</f>
        <v>1591902.8499999999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439536</v>
      </c>
      <c r="D22" s="10">
        <f>D20+D21</f>
        <v>439536</v>
      </c>
      <c r="E22" s="19">
        <f>E20+E21</f>
        <v>2031438.8499999999</v>
      </c>
      <c r="F22" s="10">
        <f>E22-D22</f>
        <v>1591902.8499999999</v>
      </c>
    </row>
    <row r="23" spans="2:8" ht="10.5" customHeight="1" x14ac:dyDescent="0.25">
      <c r="B23" s="40" t="s">
        <v>23</v>
      </c>
      <c r="C23" s="41"/>
      <c r="D23" s="41"/>
      <c r="E23" s="41"/>
      <c r="F23" s="42"/>
    </row>
    <row r="24" spans="2:8" x14ac:dyDescent="0.25">
      <c r="B24" s="43"/>
      <c r="C24" s="44"/>
      <c r="D24" s="44"/>
      <c r="E24" s="44"/>
      <c r="F24" s="45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307676</v>
      </c>
      <c r="D31" s="8">
        <f>SUM(D32:D32)</f>
        <v>307676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307676</v>
      </c>
    </row>
    <row r="32" spans="2:8" x14ac:dyDescent="0.25">
      <c r="B32" s="22" t="s">
        <v>36</v>
      </c>
      <c r="C32" s="23">
        <v>307676</v>
      </c>
      <c r="D32" s="24">
        <f>C32</f>
        <v>307676</v>
      </c>
      <c r="E32" s="23">
        <v>0</v>
      </c>
      <c r="F32" s="23">
        <v>0</v>
      </c>
      <c r="G32" s="23">
        <v>0</v>
      </c>
      <c r="H32" s="24">
        <f>D32-E32</f>
        <v>307676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307676</v>
      </c>
      <c r="D36" s="10">
        <f>D29+D31+D33+D34</f>
        <v>307676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307676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307676</v>
      </c>
      <c r="D40" s="24">
        <f>(D36+D37)</f>
        <v>307676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307676</v>
      </c>
    </row>
    <row r="41" spans="2:8" x14ac:dyDescent="0.25">
      <c r="B41" s="6" t="s">
        <v>45</v>
      </c>
      <c r="C41" s="23">
        <f>IF(C20&gt;C40,C20-C40,0)</f>
        <v>131860</v>
      </c>
      <c r="D41" s="23">
        <f>IF(D20&gt;D40,D20-D40,0)</f>
        <v>131860</v>
      </c>
      <c r="E41" s="23">
        <f>IF(E20&gt;E40,E20-E40,0)</f>
        <v>2031438.8499999999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439536</v>
      </c>
      <c r="D42" s="29">
        <f>D40+D41</f>
        <v>439536</v>
      </c>
      <c r="E42" s="29">
        <f>E40+E41</f>
        <v>2031438.8499999999</v>
      </c>
      <c r="F42" s="29">
        <f>F40+F41</f>
        <v>0</v>
      </c>
      <c r="G42" s="29">
        <f>G40+G41</f>
        <v>0</v>
      </c>
      <c r="H42" s="30">
        <f>(D42-E42)</f>
        <v>-1591902.8499999999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32"/>
      <c r="E45" s="32"/>
      <c r="F45" s="17"/>
      <c r="G45" s="36"/>
      <c r="H45" s="35"/>
    </row>
    <row r="46" spans="2:8" ht="15" customHeight="1" x14ac:dyDescent="0.25">
      <c r="B46" s="15"/>
      <c r="C46" s="17"/>
      <c r="D46" s="33"/>
      <c r="E46" s="33"/>
      <c r="F46" s="17"/>
      <c r="G46" s="36"/>
      <c r="H46" s="35"/>
    </row>
    <row r="47" spans="2:8" x14ac:dyDescent="0.25">
      <c r="B47" s="18"/>
      <c r="C47" s="16"/>
      <c r="D47" s="32"/>
      <c r="E47" s="32"/>
      <c r="F47" s="17"/>
      <c r="G47" s="34"/>
      <c r="H47" s="35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C5:H5"/>
    <mergeCell ref="C6:H6"/>
    <mergeCell ref="B2:B7"/>
    <mergeCell ref="B23:F24"/>
    <mergeCell ref="B8:F8"/>
    <mergeCell ref="C2:H2"/>
    <mergeCell ref="C3:H3"/>
    <mergeCell ref="C4:H4"/>
    <mergeCell ref="D45:E45"/>
    <mergeCell ref="D46:E46"/>
    <mergeCell ref="D47:E47"/>
    <mergeCell ref="G47:H47"/>
    <mergeCell ref="G45:H45"/>
    <mergeCell ref="G46:H46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2022-11-10T14:17:25Z</dcterms:modified>
  <cp:category/>
  <cp:contentStatus/>
</cp:coreProperties>
</file>