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427"/>
  <workbookPr/>
  <mc:AlternateContent xmlns:mc="http://schemas.openxmlformats.org/markup-compatibility/2006">
    <mc:Choice Requires="x15">
      <x15ac:absPath xmlns:x15ac="http://schemas.microsoft.com/office/spreadsheetml/2010/11/ac" url="\\smcsystem01\SCO\02 - GRUPO DE APOIO CONTABIL (BENEFICIOS, ADIANTAMENTOS, SUBVENÇOES, ETC)\FUNDOS\FUNCAP\1 Demonstrativos\2022\7 JULHO\"/>
    </mc:Choice>
  </mc:AlternateContent>
  <xr:revisionPtr revIDLastSave="0" documentId="13_ncr:1_{6F8AFDBF-C2B1-43CA-AD7F-1CBB678D3E6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Balancete Financeiro" sheetId="1" r:id="rId1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22" i="1" l="1"/>
  <c r="H19" i="1"/>
  <c r="H16" i="1" s="1"/>
  <c r="H12" i="1"/>
  <c r="P20" i="1"/>
  <c r="I22" i="1"/>
  <c r="I21" i="1" s="1"/>
  <c r="I19" i="1"/>
  <c r="I16" i="1"/>
  <c r="I14" i="1"/>
  <c r="I12" i="1"/>
  <c r="I10" i="1"/>
  <c r="Q22" i="1"/>
  <c r="Q21" i="1"/>
  <c r="Q19" i="1"/>
  <c r="Q16" i="1" s="1"/>
  <c r="Q14" i="1"/>
  <c r="Q12" i="1"/>
  <c r="Q10" i="1"/>
  <c r="Q9" i="1" s="1"/>
  <c r="H10" i="1"/>
  <c r="H14" i="1"/>
  <c r="H21" i="1"/>
  <c r="P10" i="1"/>
  <c r="P9" i="1" s="1"/>
  <c r="P12" i="1"/>
  <c r="P14" i="1"/>
  <c r="P16" i="1"/>
  <c r="I9" i="1" l="1"/>
  <c r="H9" i="1"/>
  <c r="H24" i="1" s="1"/>
  <c r="Q24" i="1"/>
  <c r="I24" i="1"/>
  <c r="Q25" i="1" l="1"/>
  <c r="P21" i="1"/>
  <c r="P24" i="1" s="1"/>
  <c r="P25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Claudio Roberto da Silva - SMC DEC</author>
  </authors>
  <commentList>
    <comment ref="H19" authorId="0" shapeId="0" xr:uid="{DEAF5278-8018-4046-ADF0-D2DAB4C82A84}">
      <text>
        <r>
          <rPr>
            <b/>
            <sz val="9"/>
            <color indexed="81"/>
            <rFont val="Segoe UI"/>
            <charset val="1"/>
          </rPr>
          <t xml:space="preserve">Adriana Neves Oliveira Flugêncio:
ESTORNO DO MÊS ANTERIOR </t>
        </r>
        <r>
          <rPr>
            <sz val="9"/>
            <color indexed="81"/>
            <rFont val="Segoe UI"/>
            <charset val="1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<sst xmlns="http://schemas.openxmlformats.org/spreadsheetml/2006/main" count="66" uniqueCount="48">
  <si>
    <t xml:space="preserve">                                                                                </t>
  </si>
  <si>
    <t>PREFEITURA DO MUNICÍPIO DE SÃO PAULO</t>
  </si>
  <si>
    <t xml:space="preserve">                                                                                    </t>
  </si>
  <si>
    <t>SECRETARIA MUNICIPAL DE CULTURA</t>
  </si>
  <si>
    <t xml:space="preserve">                         </t>
  </si>
  <si>
    <t>FUNDO DE PROTEÇÃO DO PATRIMÔNIO CULTURAL E AMBIENTAL PAULISTANO - FUNCAP   (CNPJ: 14.193.363/0001-03)</t>
  </si>
  <si>
    <t xml:space="preserve">                                                                                  </t>
  </si>
  <si>
    <t>em R$</t>
  </si>
  <si>
    <t>INGRESSOS</t>
  </si>
  <si>
    <t>DISPÊNDIOS</t>
  </si>
  <si>
    <t>ESPECIFICAÇÃO</t>
  </si>
  <si>
    <t>Exercício Atual</t>
  </si>
  <si>
    <t>Exercício Anterior</t>
  </si>
  <si>
    <t xml:space="preserve">RECEITA ORÇAMENTÁRIA  (I)         </t>
  </si>
  <si>
    <t xml:space="preserve">DESPESA ORÇAMENTÁRIA  (VI)         </t>
  </si>
  <si>
    <t>ORDINÁRIA</t>
  </si>
  <si>
    <t>TESOURO MUNICIPAL</t>
  </si>
  <si>
    <t>-</t>
  </si>
  <si>
    <t>VINCULADA</t>
  </si>
  <si>
    <t>TESOURO MUNICIPAL - RECURSO VINCULADO</t>
  </si>
  <si>
    <t xml:space="preserve">TRANSFERÊNCIAS FINANCEIRAS RECEBIDAS  (II)         </t>
  </si>
  <si>
    <t xml:space="preserve">TRANSFERÊNCIAS FINANCEIRAS CONCEDIDAS  (VII)         </t>
  </si>
  <si>
    <t>PARA  EXECUÇÃO ORÇAMENTÁRIA</t>
  </si>
  <si>
    <t xml:space="preserve">RECEBIMENTOS EXTRAORÇAMENTÁRIOS (III)         </t>
  </si>
  <si>
    <t xml:space="preserve">PAGAMENTOS EXTRAORÇAMENTÁRIOS  (VIII)         </t>
  </si>
  <si>
    <t xml:space="preserve">EMPENHOS NÃO LIQUIDADOS A PAGAR </t>
  </si>
  <si>
    <t>PAGAMENTOS DE RESTOS A PAGAR NÃO PROCESSADOS</t>
  </si>
  <si>
    <t xml:space="preserve">EMPENHOS LIQUIDADOS A PAGAR </t>
  </si>
  <si>
    <t>PAGAMENTOS DE RESTOS A PAGAR PROCESSADOS</t>
  </si>
  <si>
    <t>DEPÓSITOS RESTITUÍVEIS E VALORES VINCULADOS</t>
  </si>
  <si>
    <t>OUTROS RECEBIMENTOS EXTRAORÇAMENTÁRIOS</t>
  </si>
  <si>
    <t xml:space="preserve">SALDO DO EXERCÍCIO ANTERIOR  (IV)         </t>
  </si>
  <si>
    <t xml:space="preserve">SALDO PARA O EXERCÍCIO SEGUINTE  (IX)         </t>
  </si>
  <si>
    <t>CAIXA E EQUIVALENTES DE CAIXA</t>
  </si>
  <si>
    <t xml:space="preserve">Total (V) = (I+II+III+IV)
</t>
  </si>
  <si>
    <t>Total (X) = (VI+VII+VIII+IX)</t>
  </si>
  <si>
    <t>ORLANDO CORREA DA PAIXÃO</t>
  </si>
  <si>
    <t>ALINE NASCIMENTO BARROZO TORRES</t>
  </si>
  <si>
    <t>DIRETOR DO DPH</t>
  </si>
  <si>
    <t>SECRETÁRIA MUNICIPALDE CULTURA</t>
  </si>
  <si>
    <t>SMC - CAF</t>
  </si>
  <si>
    <t>RF 839.190-4</t>
  </si>
  <si>
    <t>RF 755.057-0</t>
  </si>
  <si>
    <r>
      <t xml:space="preserve">Fonte: </t>
    </r>
    <r>
      <rPr>
        <sz val="10"/>
        <color indexed="8"/>
        <rFont val="Calibri"/>
        <family val="2"/>
        <scheme val="minor"/>
      </rPr>
      <t>Relatórios do Sistema de Orçamento e Finanças - SOF</t>
    </r>
  </si>
  <si>
    <t>OUTROS PAGAMENTOS EXTRAORÇAMENTÁRIOS</t>
  </si>
  <si>
    <t>ROBERTO ALVES BATALHA</t>
  </si>
  <si>
    <t>CONTADOR CRC 1SP183.475/0-2</t>
  </si>
  <si>
    <t>BALANCETE FINANCEIRO DE JULHO/2022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</si>
</sst>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#,##0.00_);\(#,##0.00\);\-"/>
    <numFmt numFmtId="165" formatCode="_-* #,##0.00_-;\-* #,##0.00_-;_-* &quot;-&quot;??_-;_-@"/>
    <numFmt numFmtId="166" formatCode="#,##0.00_ ;[Red]\-#,##0.00\ "/>
  </numFmts>
  <fonts count="20" x14ac:knownFonts="1">
    <font>
      <sz val="10"/>
      <color rgb="FF000000"/>
      <name val="Arial"/>
      <family val="2"/>
    </font>
    <font>
      <sz val="8"/>
      <color rgb="FF000000"/>
      <name val="Arial"/>
      <family val="2"/>
    </font>
    <font>
      <b/>
      <sz val="8"/>
      <color rgb="FF000000"/>
      <name val="Arial"/>
      <family val="2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b/>
      <sz val="8"/>
      <color rgb="FFFF9900"/>
      <name val="Arial"/>
      <family val="2"/>
    </font>
    <font>
      <sz val="8"/>
      <color rgb="FFFF9900"/>
      <name val="Arial"/>
      <family val="2"/>
    </font>
    <font>
      <b/>
      <sz val="8"/>
      <color rgb="FFFF0000"/>
      <name val="Arial"/>
      <family val="2"/>
    </font>
    <font>
      <sz val="10"/>
      <color rgb="FFFF0000"/>
      <name val="Arial"/>
      <family val="2"/>
    </font>
    <font>
      <sz val="8"/>
      <color rgb="FFFF0000"/>
      <name val="Arial"/>
      <family val="2"/>
    </font>
    <font>
      <b/>
      <sz val="10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000000"/>
      <name val="Calibri"/>
      <family val="2"/>
      <scheme val="major"/>
    </font>
    <font>
      <sz val="10"/>
      <color indexed="8"/>
      <name val="Calibri"/>
      <family val="2"/>
      <scheme val="minor"/>
    </font>
    <font>
      <sz val="11"/>
      <color rgb="FF000000"/>
      <name val="Calibri"/>
      <family val="2"/>
      <scheme val="major"/>
    </font>
    <font>
      <sz val="11"/>
      <name val="Calibri"/>
      <family val="2"/>
      <scheme val="major"/>
    </font>
    <font>
      <sz val="9"/>
      <color indexed="81"/>
      <name val="Segoe UI"/>
      <charset val="1"/>
    </font>
    <font>
      <b/>
      <sz val="9"/>
      <color indexed="81"/>
      <name val="Segoe UI"/>
      <charset val="1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/>
      <diagonal/>
    </border>
    <border>
      <left style="thin">
        <color indexed="64"/>
      </left>
      <right/>
      <top/>
      <bottom style="thin">
        <color rgb="FF000000"/>
      </bottom>
      <diagonal/>
    </border>
  </borders>
  <cellStyleXfs count="1">
    <xf numFmtId="0" fontId="0" fillId="0" borderId="0"/>
  </cellStyleXfs>
  <cellXfs count="112">
    <xf numFmtId="0" fontId="0" fillId="0" borderId="0" xfId="0" applyAlignment="1">
      <alignment vertical="top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right" vertical="center"/>
    </xf>
    <xf numFmtId="0" fontId="2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 readingOrder="1"/>
    </xf>
    <xf numFmtId="166" fontId="1" fillId="0" borderId="0" xfId="0" applyNumberFormat="1" applyFont="1" applyAlignment="1">
      <alignment vertical="center"/>
    </xf>
    <xf numFmtId="2" fontId="1" fillId="0" borderId="0" xfId="0" applyNumberFormat="1" applyFont="1" applyAlignment="1">
      <alignment vertical="center"/>
    </xf>
    <xf numFmtId="165" fontId="1" fillId="0" borderId="0" xfId="0" applyNumberFormat="1" applyFont="1" applyAlignment="1">
      <alignment vertical="center"/>
    </xf>
    <xf numFmtId="0" fontId="3" fillId="0" borderId="0" xfId="0" applyFont="1" applyAlignment="1">
      <alignment vertical="center"/>
    </xf>
    <xf numFmtId="165" fontId="3" fillId="0" borderId="0" xfId="0" applyNumberFormat="1" applyFont="1" applyAlignment="1">
      <alignment vertical="center"/>
    </xf>
    <xf numFmtId="0" fontId="4" fillId="0" borderId="0" xfId="0" applyFont="1" applyAlignment="1">
      <alignment vertical="center"/>
    </xf>
    <xf numFmtId="166" fontId="4" fillId="0" borderId="0" xfId="0" applyNumberFormat="1" applyFont="1" applyAlignment="1">
      <alignment vertical="center"/>
    </xf>
    <xf numFmtId="0" fontId="2" fillId="0" borderId="0" xfId="0" applyFont="1" applyAlignment="1">
      <alignment horizontal="left" vertical="center" readingOrder="1"/>
    </xf>
    <xf numFmtId="0" fontId="1" fillId="0" borderId="0" xfId="0" applyFont="1" applyAlignment="1">
      <alignment horizontal="left" vertical="center" readingOrder="1"/>
    </xf>
    <xf numFmtId="0" fontId="5" fillId="0" borderId="0" xfId="0" applyFont="1" applyAlignment="1">
      <alignment horizontal="left" vertical="center" readingOrder="1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 vertical="center" readingOrder="1"/>
    </xf>
    <xf numFmtId="0" fontId="1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 readingOrder="1"/>
    </xf>
    <xf numFmtId="0" fontId="6" fillId="0" borderId="0" xfId="0" applyFont="1" applyAlignment="1">
      <alignment horizontal="center" vertical="center"/>
    </xf>
    <xf numFmtId="164" fontId="1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top"/>
    </xf>
    <xf numFmtId="0" fontId="9" fillId="0" borderId="0" xfId="0" applyFont="1" applyAlignment="1">
      <alignment horizontal="left" vertical="center" readingOrder="1"/>
    </xf>
    <xf numFmtId="0" fontId="9" fillId="0" borderId="0" xfId="0" applyFont="1" applyAlignment="1">
      <alignment horizontal="center" vertical="center" readingOrder="1"/>
    </xf>
    <xf numFmtId="0" fontId="7" fillId="0" borderId="0" xfId="0" applyFont="1" applyAlignment="1">
      <alignment horizontal="center"/>
    </xf>
    <xf numFmtId="0" fontId="9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1" fillId="0" borderId="0" xfId="0" applyFont="1" applyAlignment="1">
      <alignment horizontal="right" vertical="center"/>
    </xf>
    <xf numFmtId="0" fontId="12" fillId="0" borderId="0" xfId="0" applyFont="1" applyAlignment="1">
      <alignment vertical="center"/>
    </xf>
    <xf numFmtId="0" fontId="12" fillId="0" borderId="0" xfId="0" applyFont="1"/>
    <xf numFmtId="0" fontId="11" fillId="0" borderId="0" xfId="0" applyFont="1" applyAlignment="1">
      <alignment horizontal="center" vertical="center" wrapText="1" readingOrder="1"/>
    </xf>
    <xf numFmtId="0" fontId="11" fillId="0" borderId="0" xfId="0" applyFont="1" applyAlignment="1">
      <alignment horizontal="left" vertical="center" wrapText="1" readingOrder="1"/>
    </xf>
    <xf numFmtId="0" fontId="11" fillId="0" borderId="0" xfId="0" applyFont="1" applyAlignment="1">
      <alignment horizontal="right" vertical="center" wrapText="1" readingOrder="1"/>
    </xf>
    <xf numFmtId="0" fontId="12" fillId="0" borderId="3" xfId="0" applyFont="1" applyBorder="1" applyAlignment="1">
      <alignment horizontal="center" vertical="center" readingOrder="1"/>
    </xf>
    <xf numFmtId="0" fontId="12" fillId="0" borderId="4" xfId="0" applyFont="1" applyBorder="1" applyAlignment="1">
      <alignment horizontal="center" vertical="center" readingOrder="1"/>
    </xf>
    <xf numFmtId="0" fontId="12" fillId="0" borderId="2" xfId="0" applyFont="1" applyBorder="1" applyAlignment="1">
      <alignment horizontal="center" vertical="center" readingOrder="1"/>
    </xf>
    <xf numFmtId="164" fontId="12" fillId="0" borderId="6" xfId="0" applyNumberFormat="1" applyFont="1" applyBorder="1" applyAlignment="1">
      <alignment vertical="center"/>
    </xf>
    <xf numFmtId="165" fontId="12" fillId="0" borderId="6" xfId="0" applyNumberFormat="1" applyFont="1" applyBorder="1" applyAlignment="1">
      <alignment horizontal="left" vertical="center"/>
    </xf>
    <xf numFmtId="164" fontId="12" fillId="0" borderId="4" xfId="0" applyNumberFormat="1" applyFont="1" applyBorder="1" applyAlignment="1">
      <alignment vertical="center"/>
    </xf>
    <xf numFmtId="165" fontId="12" fillId="0" borderId="4" xfId="0" applyNumberFormat="1" applyFont="1" applyBorder="1" applyAlignment="1">
      <alignment horizontal="left" vertical="center"/>
    </xf>
    <xf numFmtId="164" fontId="11" fillId="0" borderId="7" xfId="0" applyNumberFormat="1" applyFont="1" applyBorder="1" applyAlignment="1">
      <alignment horizontal="right" vertical="center"/>
    </xf>
    <xf numFmtId="0" fontId="11" fillId="0" borderId="7" xfId="0" applyFont="1" applyBorder="1" applyAlignment="1">
      <alignment horizontal="right" vertical="center"/>
    </xf>
    <xf numFmtId="164" fontId="11" fillId="0" borderId="8" xfId="0" applyNumberFormat="1" applyFont="1" applyBorder="1" applyAlignment="1">
      <alignment vertical="center"/>
    </xf>
    <xf numFmtId="164" fontId="11" fillId="0" borderId="7" xfId="0" applyNumberFormat="1" applyFont="1" applyBorder="1" applyAlignment="1">
      <alignment vertical="center"/>
    </xf>
    <xf numFmtId="165" fontId="11" fillId="0" borderId="4" xfId="0" applyNumberFormat="1" applyFont="1" applyBorder="1" applyAlignment="1">
      <alignment horizontal="left" vertical="center"/>
    </xf>
    <xf numFmtId="164" fontId="11" fillId="0" borderId="15" xfId="0" applyNumberFormat="1" applyFont="1" applyBorder="1" applyAlignment="1">
      <alignment horizontal="right" vertical="center"/>
    </xf>
    <xf numFmtId="164" fontId="11" fillId="0" borderId="10" xfId="0" applyNumberFormat="1" applyFont="1" applyBorder="1" applyAlignment="1">
      <alignment vertical="center"/>
    </xf>
    <xf numFmtId="164" fontId="11" fillId="0" borderId="10" xfId="0" applyNumberFormat="1" applyFont="1" applyBorder="1" applyAlignment="1">
      <alignment horizontal="right" vertical="center"/>
    </xf>
    <xf numFmtId="164" fontId="11" fillId="0" borderId="13" xfId="0" applyNumberFormat="1" applyFont="1" applyBorder="1" applyAlignment="1">
      <alignment horizontal="right" vertical="center"/>
    </xf>
    <xf numFmtId="164" fontId="11" fillId="0" borderId="13" xfId="0" applyNumberFormat="1" applyFont="1" applyBorder="1" applyAlignment="1">
      <alignment vertical="center"/>
    </xf>
    <xf numFmtId="165" fontId="12" fillId="0" borderId="5" xfId="0" applyNumberFormat="1" applyFont="1" applyBorder="1" applyAlignment="1">
      <alignment horizontal="left" vertical="center"/>
    </xf>
    <xf numFmtId="164" fontId="11" fillId="0" borderId="11" xfId="0" applyNumberFormat="1" applyFont="1" applyBorder="1" applyAlignment="1">
      <alignment horizontal="right" vertical="center"/>
    </xf>
    <xf numFmtId="164" fontId="12" fillId="0" borderId="4" xfId="0" applyNumberFormat="1" applyFont="1" applyBorder="1" applyAlignment="1">
      <alignment horizontal="right" vertical="center"/>
    </xf>
    <xf numFmtId="43" fontId="10" fillId="0" borderId="9" xfId="0" applyNumberFormat="1" applyFont="1" applyBorder="1" applyAlignment="1">
      <alignment vertical="center" wrapText="1" readingOrder="1"/>
    </xf>
    <xf numFmtId="164" fontId="14" fillId="0" borderId="6" xfId="0" applyNumberFormat="1" applyFont="1" applyBorder="1" applyAlignment="1">
      <alignment vertical="center"/>
    </xf>
    <xf numFmtId="164" fontId="14" fillId="0" borderId="4" xfId="0" applyNumberFormat="1" applyFont="1" applyBorder="1" applyAlignment="1">
      <alignment vertical="center"/>
    </xf>
    <xf numFmtId="164" fontId="16" fillId="0" borderId="7" xfId="0" applyNumberFormat="1" applyFont="1" applyBorder="1" applyAlignment="1">
      <alignment horizontal="right" vertical="center"/>
    </xf>
    <xf numFmtId="164" fontId="16" fillId="0" borderId="8" xfId="0" applyNumberFormat="1" applyFont="1" applyBorder="1" applyAlignment="1">
      <alignment vertical="center"/>
    </xf>
    <xf numFmtId="164" fontId="16" fillId="0" borderId="9" xfId="0" applyNumberFormat="1" applyFont="1" applyBorder="1" applyAlignment="1">
      <alignment horizontal="right" vertical="center"/>
    </xf>
    <xf numFmtId="164" fontId="16" fillId="0" borderId="11" xfId="0" applyNumberFormat="1" applyFont="1" applyBorder="1" applyAlignment="1">
      <alignment horizontal="right" vertical="center"/>
    </xf>
    <xf numFmtId="164" fontId="14" fillId="0" borderId="4" xfId="0" applyNumberFormat="1" applyFont="1" applyBorder="1" applyAlignment="1">
      <alignment horizontal="right" vertical="center"/>
    </xf>
    <xf numFmtId="0" fontId="14" fillId="0" borderId="0" xfId="0" applyFont="1" applyAlignment="1">
      <alignment vertical="center" readingOrder="1"/>
    </xf>
    <xf numFmtId="164" fontId="16" fillId="0" borderId="0" xfId="0" applyNumberFormat="1" applyFont="1" applyBorder="1" applyAlignment="1">
      <alignment horizontal="right" vertical="center"/>
    </xf>
    <xf numFmtId="164" fontId="16" fillId="0" borderId="1" xfId="0" applyNumberFormat="1" applyFont="1" applyBorder="1" applyAlignment="1">
      <alignment horizontal="right" vertical="center"/>
    </xf>
    <xf numFmtId="164" fontId="17" fillId="0" borderId="17" xfId="0" applyNumberFormat="1" applyFont="1" applyBorder="1" applyAlignment="1">
      <alignment horizontal="right" vertical="center"/>
    </xf>
    <xf numFmtId="164" fontId="14" fillId="0" borderId="2" xfId="0" applyNumberFormat="1" applyFont="1" applyBorder="1" applyAlignment="1">
      <alignment vertical="center"/>
    </xf>
    <xf numFmtId="164" fontId="16" fillId="0" borderId="11" xfId="0" applyNumberFormat="1" applyFont="1" applyBorder="1" applyAlignment="1">
      <alignment vertical="center"/>
    </xf>
    <xf numFmtId="4" fontId="0" fillId="0" borderId="0" xfId="0" applyNumberFormat="1" applyAlignment="1">
      <alignment vertical="top"/>
    </xf>
    <xf numFmtId="4" fontId="8" fillId="0" borderId="0" xfId="0" applyNumberFormat="1" applyFont="1" applyAlignment="1">
      <alignment vertical="top"/>
    </xf>
    <xf numFmtId="4" fontId="1" fillId="0" borderId="0" xfId="0" applyNumberFormat="1" applyFont="1" applyAlignment="1">
      <alignment vertical="center"/>
    </xf>
    <xf numFmtId="4" fontId="3" fillId="0" borderId="0" xfId="0" applyNumberFormat="1" applyFont="1" applyAlignment="1">
      <alignment vertical="center"/>
    </xf>
    <xf numFmtId="0" fontId="14" fillId="0" borderId="0" xfId="0" applyFont="1" applyAlignment="1">
      <alignment vertical="center" readingOrder="1"/>
    </xf>
    <xf numFmtId="0" fontId="11" fillId="0" borderId="14" xfId="0" applyFont="1" applyBorder="1" applyAlignment="1">
      <alignment horizontal="left" vertical="center"/>
    </xf>
    <xf numFmtId="0" fontId="13" fillId="0" borderId="9" xfId="0" applyFont="1" applyBorder="1" applyAlignment="1">
      <alignment vertical="top"/>
    </xf>
    <xf numFmtId="0" fontId="13" fillId="0" borderId="15" xfId="0" applyFont="1" applyBorder="1" applyAlignment="1">
      <alignment vertical="top"/>
    </xf>
    <xf numFmtId="0" fontId="12" fillId="0" borderId="3" xfId="0" applyFont="1" applyBorder="1" applyAlignment="1">
      <alignment horizontal="left" vertical="center"/>
    </xf>
    <xf numFmtId="0" fontId="13" fillId="0" borderId="3" xfId="0" applyFont="1" applyBorder="1" applyAlignment="1">
      <alignment vertical="top"/>
    </xf>
    <xf numFmtId="0" fontId="11" fillId="0" borderId="11" xfId="0" applyFont="1" applyBorder="1" applyAlignment="1">
      <alignment horizontal="left" vertical="center"/>
    </xf>
    <xf numFmtId="0" fontId="11" fillId="0" borderId="0" xfId="0" applyFont="1" applyAlignment="1">
      <alignment vertical="top"/>
    </xf>
    <xf numFmtId="0" fontId="13" fillId="0" borderId="10" xfId="0" applyFont="1" applyBorder="1" applyAlignment="1">
      <alignment vertical="top"/>
    </xf>
    <xf numFmtId="0" fontId="12" fillId="0" borderId="14" xfId="0" applyFont="1" applyBorder="1" applyAlignment="1">
      <alignment horizontal="left" vertical="center"/>
    </xf>
    <xf numFmtId="0" fontId="12" fillId="0" borderId="2" xfId="0" applyFont="1" applyBorder="1" applyAlignment="1">
      <alignment horizontal="left" vertical="center"/>
    </xf>
    <xf numFmtId="0" fontId="13" fillId="0" borderId="5" xfId="0" applyFont="1" applyBorder="1" applyAlignment="1">
      <alignment vertical="top"/>
    </xf>
    <xf numFmtId="0" fontId="11" fillId="0" borderId="9" xfId="0" applyFont="1" applyBorder="1" applyAlignment="1">
      <alignment horizontal="left" vertical="center"/>
    </xf>
    <xf numFmtId="0" fontId="11" fillId="0" borderId="1" xfId="0" applyFont="1" applyBorder="1" applyAlignment="1">
      <alignment horizontal="left" vertical="center"/>
    </xf>
    <xf numFmtId="0" fontId="11" fillId="0" borderId="0" xfId="0" applyFont="1" applyBorder="1" applyAlignment="1">
      <alignment vertical="top"/>
    </xf>
    <xf numFmtId="0" fontId="11" fillId="0" borderId="16" xfId="0" applyFont="1" applyBorder="1" applyAlignment="1">
      <alignment horizontal="left" vertical="center"/>
    </xf>
    <xf numFmtId="0" fontId="13" fillId="0" borderId="17" xfId="0" applyFont="1" applyBorder="1" applyAlignment="1">
      <alignment vertical="top"/>
    </xf>
    <xf numFmtId="0" fontId="12" fillId="0" borderId="2" xfId="0" applyFont="1" applyBorder="1" applyAlignment="1">
      <alignment horizontal="center" vertical="center" readingOrder="1"/>
    </xf>
    <xf numFmtId="0" fontId="11" fillId="0" borderId="17" xfId="0" applyFont="1" applyBorder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vertical="top"/>
    </xf>
    <xf numFmtId="0" fontId="2" fillId="0" borderId="0" xfId="0" applyFont="1" applyAlignment="1">
      <alignment horizontal="center"/>
    </xf>
    <xf numFmtId="0" fontId="14" fillId="0" borderId="0" xfId="0" applyFont="1" applyAlignment="1">
      <alignment horizontal="center" vertical="center" readingOrder="1"/>
    </xf>
    <xf numFmtId="0" fontId="7" fillId="0" borderId="0" xfId="0" applyFont="1" applyAlignment="1">
      <alignment horizontal="center"/>
    </xf>
    <xf numFmtId="0" fontId="8" fillId="0" borderId="0" xfId="0" applyFont="1" applyAlignment="1">
      <alignment vertical="top"/>
    </xf>
    <xf numFmtId="0" fontId="11" fillId="0" borderId="20" xfId="0" applyFont="1" applyBorder="1" applyAlignment="1">
      <alignment horizontal="left" vertical="center"/>
    </xf>
    <xf numFmtId="0" fontId="11" fillId="0" borderId="12" xfId="0" applyFont="1" applyBorder="1" applyAlignment="1">
      <alignment horizontal="left" vertical="center"/>
    </xf>
    <xf numFmtId="0" fontId="11" fillId="0" borderId="19" xfId="0" applyFont="1" applyBorder="1" applyAlignment="1">
      <alignment horizontal="left" vertical="center"/>
    </xf>
    <xf numFmtId="0" fontId="13" fillId="0" borderId="12" xfId="0" applyFont="1" applyBorder="1" applyAlignment="1">
      <alignment vertical="top"/>
    </xf>
    <xf numFmtId="0" fontId="12" fillId="0" borderId="16" xfId="0" applyFont="1" applyBorder="1" applyAlignment="1">
      <alignment horizontal="left" vertical="center"/>
    </xf>
    <xf numFmtId="0" fontId="12" fillId="0" borderId="18" xfId="0" applyFont="1" applyBorder="1" applyAlignment="1">
      <alignment horizontal="left" vertical="center"/>
    </xf>
    <xf numFmtId="0" fontId="13" fillId="0" borderId="0" xfId="0" applyFont="1" applyBorder="1" applyAlignment="1">
      <alignment vertical="top"/>
    </xf>
    <xf numFmtId="0" fontId="13" fillId="0" borderId="0" xfId="0" applyFont="1" applyAlignment="1">
      <alignment vertical="top"/>
    </xf>
    <xf numFmtId="0" fontId="13" fillId="0" borderId="16" xfId="0" applyFont="1" applyBorder="1" applyAlignment="1">
      <alignment horizontal="left" vertical="center"/>
    </xf>
    <xf numFmtId="0" fontId="13" fillId="0" borderId="17" xfId="0" applyFont="1" applyBorder="1" applyAlignment="1">
      <alignment horizontal="left" vertical="center"/>
    </xf>
    <xf numFmtId="0" fontId="13" fillId="0" borderId="12" xfId="0" applyFont="1" applyBorder="1" applyAlignment="1">
      <alignment horizontal="left" vertical="center"/>
    </xf>
    <xf numFmtId="0" fontId="10" fillId="0" borderId="9" xfId="0" applyFont="1" applyBorder="1" applyAlignment="1">
      <alignment horizontal="left" vertical="center" wrapText="1" readingOrder="1"/>
    </xf>
    <xf numFmtId="0" fontId="2" fillId="0" borderId="0" xfId="0" applyFont="1" applyAlignment="1">
      <alignment horizontal="center" readingOrder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285750</xdr:colOff>
      <xdr:row>1</xdr:row>
      <xdr:rowOff>57150</xdr:rowOff>
    </xdr:from>
    <xdr:to>
      <xdr:col>2</xdr:col>
      <xdr:colOff>657225</xdr:colOff>
      <xdr:row>1</xdr:row>
      <xdr:rowOff>57150</xdr:rowOff>
    </xdr:to>
    <xdr:pic>
      <xdr:nvPicPr>
        <xdr:cNvPr id="1414" name="image1.jpg">
          <a:extLst>
            <a:ext uri="{FF2B5EF4-FFF2-40B4-BE49-F238E27FC236}">
              <a16:creationId xmlns:a16="http://schemas.microsoft.com/office/drawing/2014/main" id="{C4F43B78-E498-4AFD-A349-37CF12B94D7D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42950" y="228600"/>
          <a:ext cx="10287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LocksWithSheet="0"/>
  </xdr:twoCellAnchor>
  <xdr:twoCellAnchor editAs="oneCell">
    <xdr:from>
      <xdr:col>1</xdr:col>
      <xdr:colOff>219075</xdr:colOff>
      <xdr:row>1</xdr:row>
      <xdr:rowOff>0</xdr:rowOff>
    </xdr:from>
    <xdr:to>
      <xdr:col>1</xdr:col>
      <xdr:colOff>457200</xdr:colOff>
      <xdr:row>4</xdr:row>
      <xdr:rowOff>38100</xdr:rowOff>
    </xdr:to>
    <xdr:pic>
      <xdr:nvPicPr>
        <xdr:cNvPr id="1415" name="image2.jpg">
          <a:extLst>
            <a:ext uri="{FF2B5EF4-FFF2-40B4-BE49-F238E27FC236}">
              <a16:creationId xmlns:a16="http://schemas.microsoft.com/office/drawing/2014/main" id="{65FA1C2F-668C-48A6-AA2B-1F0B9D6FB894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6275" y="171450"/>
          <a:ext cx="238125" cy="590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LocksWithSheet="0"/>
  </xdr:twoCellAnchor>
  <xdr:twoCellAnchor editAs="oneCell">
    <xdr:from>
      <xdr:col>1</xdr:col>
      <xdr:colOff>285750</xdr:colOff>
      <xdr:row>1</xdr:row>
      <xdr:rowOff>57150</xdr:rowOff>
    </xdr:from>
    <xdr:to>
      <xdr:col>2</xdr:col>
      <xdr:colOff>657225</xdr:colOff>
      <xdr:row>1</xdr:row>
      <xdr:rowOff>57150</xdr:rowOff>
    </xdr:to>
    <xdr:pic>
      <xdr:nvPicPr>
        <xdr:cNvPr id="1416" name="image3.jpg">
          <a:extLst>
            <a:ext uri="{FF2B5EF4-FFF2-40B4-BE49-F238E27FC236}">
              <a16:creationId xmlns:a16="http://schemas.microsoft.com/office/drawing/2014/main" id="{DBDED7A3-886A-4897-904E-B4CF25F65356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42950" y="228600"/>
          <a:ext cx="10287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LocksWithSheet="0"/>
  </xdr:twoCellAnchor>
  <xdr:twoCellAnchor editAs="oneCell">
    <xdr:from>
      <xdr:col>1</xdr:col>
      <xdr:colOff>200025</xdr:colOff>
      <xdr:row>1</xdr:row>
      <xdr:rowOff>9525</xdr:rowOff>
    </xdr:from>
    <xdr:to>
      <xdr:col>2</xdr:col>
      <xdr:colOff>123825</xdr:colOff>
      <xdr:row>4</xdr:row>
      <xdr:rowOff>47625</xdr:rowOff>
    </xdr:to>
    <xdr:pic>
      <xdr:nvPicPr>
        <xdr:cNvPr id="1417" name="image4.jpg">
          <a:extLst>
            <a:ext uri="{FF2B5EF4-FFF2-40B4-BE49-F238E27FC236}">
              <a16:creationId xmlns:a16="http://schemas.microsoft.com/office/drawing/2014/main" id="{87BF1AD1-148C-4CD8-A3E5-EC49B2CC6B2A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57225" y="180975"/>
          <a:ext cx="581025" cy="590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LocksWithSheet="0"/>
  </xdr:two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1:V229"/>
  <sheetViews>
    <sheetView showGridLines="0" tabSelected="1" zoomScale="96" zoomScaleNormal="96" workbookViewId="0">
      <selection activeCell="C5" sqref="C5:Q5"/>
    </sheetView>
  </sheetViews>
  <sheetFormatPr defaultColWidth="12.5703125" defaultRowHeight="15" customHeight="1" x14ac:dyDescent="0.2"/>
  <cols>
    <col min="1" max="1" width="6.85546875" customWidth="1"/>
    <col min="2" max="2" width="9.85546875" customWidth="1"/>
    <col min="3" max="3" width="12.85546875" customWidth="1"/>
    <col min="4" max="5" width="7.28515625" customWidth="1"/>
    <col min="6" max="6" width="2.85546875" customWidth="1"/>
    <col min="7" max="7" width="11.7109375" customWidth="1"/>
    <col min="8" max="8" width="14.140625" bestFit="1" customWidth="1"/>
    <col min="9" max="9" width="16.85546875" bestFit="1" customWidth="1"/>
    <col min="10" max="12" width="9.85546875" customWidth="1"/>
    <col min="13" max="13" width="4.28515625" customWidth="1"/>
    <col min="14" max="14" width="2.85546875" customWidth="1"/>
    <col min="15" max="15" width="13.140625" customWidth="1"/>
    <col min="16" max="16" width="14.140625" bestFit="1" customWidth="1"/>
    <col min="17" max="17" width="16.85546875" bestFit="1" customWidth="1"/>
    <col min="18" max="18" width="14.42578125" customWidth="1"/>
    <col min="19" max="19" width="12" customWidth="1"/>
    <col min="20" max="20" width="10" bestFit="1" customWidth="1"/>
  </cols>
  <sheetData>
    <row r="1" spans="1:20" ht="13.5" customHeight="1" x14ac:dyDescent="0.2">
      <c r="A1" s="1"/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8"/>
      <c r="P1" s="29"/>
      <c r="Q1" s="29"/>
      <c r="R1" s="1"/>
      <c r="S1" s="1"/>
      <c r="T1" s="1"/>
    </row>
    <row r="2" spans="1:20" ht="15" customHeight="1" x14ac:dyDescent="0.25">
      <c r="A2" s="1"/>
      <c r="B2" s="30" t="s">
        <v>0</v>
      </c>
      <c r="C2" s="92" t="s">
        <v>1</v>
      </c>
      <c r="D2" s="79"/>
      <c r="E2" s="79"/>
      <c r="F2" s="79"/>
      <c r="G2" s="79"/>
      <c r="H2" s="79"/>
      <c r="I2" s="79"/>
      <c r="J2" s="79"/>
      <c r="K2" s="79"/>
      <c r="L2" s="79"/>
      <c r="M2" s="79"/>
      <c r="N2" s="79"/>
      <c r="O2" s="79"/>
      <c r="P2" s="79"/>
      <c r="Q2" s="79"/>
      <c r="R2" s="1"/>
      <c r="S2" s="1"/>
      <c r="T2" s="1"/>
    </row>
    <row r="3" spans="1:20" ht="15" customHeight="1" x14ac:dyDescent="0.25">
      <c r="A3" s="1"/>
      <c r="B3" s="30" t="s">
        <v>2</v>
      </c>
      <c r="C3" s="92" t="s">
        <v>3</v>
      </c>
      <c r="D3" s="79"/>
      <c r="E3" s="79"/>
      <c r="F3" s="79"/>
      <c r="G3" s="79"/>
      <c r="H3" s="79"/>
      <c r="I3" s="79"/>
      <c r="J3" s="79"/>
      <c r="K3" s="79"/>
      <c r="L3" s="79"/>
      <c r="M3" s="79"/>
      <c r="N3" s="79"/>
      <c r="O3" s="79"/>
      <c r="P3" s="79"/>
      <c r="Q3" s="79"/>
      <c r="R3" s="1"/>
      <c r="S3" s="1"/>
      <c r="T3" s="1"/>
    </row>
    <row r="4" spans="1:20" ht="13.5" customHeight="1" x14ac:dyDescent="0.25">
      <c r="A4" s="1"/>
      <c r="B4" s="30" t="s">
        <v>4</v>
      </c>
      <c r="C4" s="92" t="s">
        <v>5</v>
      </c>
      <c r="D4" s="79"/>
      <c r="E4" s="79"/>
      <c r="F4" s="79"/>
      <c r="G4" s="79"/>
      <c r="H4" s="79"/>
      <c r="I4" s="79"/>
      <c r="J4" s="79"/>
      <c r="K4" s="79"/>
      <c r="L4" s="79"/>
      <c r="M4" s="79"/>
      <c r="N4" s="79"/>
      <c r="O4" s="79"/>
      <c r="P4" s="79"/>
      <c r="Q4" s="79"/>
      <c r="R4" s="1"/>
      <c r="S4" s="1"/>
      <c r="T4" s="1"/>
    </row>
    <row r="5" spans="1:20" ht="13.5" customHeight="1" x14ac:dyDescent="0.25">
      <c r="A5" s="1"/>
      <c r="B5" s="30" t="s">
        <v>6</v>
      </c>
      <c r="C5" s="92" t="s">
        <v>47</v>
      </c>
      <c r="D5" s="79"/>
      <c r="E5" s="79"/>
      <c r="F5" s="79"/>
      <c r="G5" s="79"/>
      <c r="H5" s="79"/>
      <c r="I5" s="79"/>
      <c r="J5" s="79"/>
      <c r="K5" s="79"/>
      <c r="L5" s="79"/>
      <c r="M5" s="79"/>
      <c r="N5" s="79"/>
      <c r="O5" s="79"/>
      <c r="P5" s="79"/>
      <c r="Q5" s="79"/>
      <c r="R5" s="1"/>
      <c r="S5" s="1"/>
      <c r="T5" s="1"/>
    </row>
    <row r="6" spans="1:20" ht="13.5" customHeight="1" x14ac:dyDescent="0.2">
      <c r="A6" s="1"/>
      <c r="B6" s="31"/>
      <c r="C6" s="31"/>
      <c r="D6" s="31"/>
      <c r="E6" s="31"/>
      <c r="F6" s="31"/>
      <c r="G6" s="31"/>
      <c r="H6" s="31"/>
      <c r="I6" s="31"/>
      <c r="J6" s="31"/>
      <c r="K6" s="31"/>
      <c r="L6" s="31"/>
      <c r="M6" s="31"/>
      <c r="N6" s="31"/>
      <c r="O6" s="32"/>
      <c r="P6" s="31"/>
      <c r="Q6" s="33" t="s">
        <v>7</v>
      </c>
      <c r="R6" s="1"/>
      <c r="S6" s="1"/>
      <c r="T6" s="1"/>
    </row>
    <row r="7" spans="1:20" ht="19.5" customHeight="1" x14ac:dyDescent="0.2">
      <c r="A7" s="1"/>
      <c r="B7" s="89" t="s">
        <v>8</v>
      </c>
      <c r="C7" s="77"/>
      <c r="D7" s="77"/>
      <c r="E7" s="77"/>
      <c r="F7" s="77"/>
      <c r="G7" s="77"/>
      <c r="H7" s="77"/>
      <c r="I7" s="34"/>
      <c r="J7" s="89" t="s">
        <v>9</v>
      </c>
      <c r="K7" s="77"/>
      <c r="L7" s="77"/>
      <c r="M7" s="77"/>
      <c r="N7" s="77"/>
      <c r="O7" s="77"/>
      <c r="P7" s="77"/>
      <c r="Q7" s="83"/>
      <c r="R7" s="1"/>
      <c r="S7" s="1"/>
      <c r="T7" s="1"/>
    </row>
    <row r="8" spans="1:20" ht="19.5" customHeight="1" x14ac:dyDescent="0.2">
      <c r="A8" s="1"/>
      <c r="B8" s="82" t="s">
        <v>10</v>
      </c>
      <c r="C8" s="77"/>
      <c r="D8" s="77"/>
      <c r="E8" s="77"/>
      <c r="F8" s="77"/>
      <c r="G8" s="83"/>
      <c r="H8" s="35" t="s">
        <v>11</v>
      </c>
      <c r="I8" s="36" t="s">
        <v>12</v>
      </c>
      <c r="J8" s="81" t="s">
        <v>10</v>
      </c>
      <c r="K8" s="74"/>
      <c r="L8" s="74"/>
      <c r="M8" s="74"/>
      <c r="N8" s="74"/>
      <c r="O8" s="74"/>
      <c r="P8" s="35" t="s">
        <v>11</v>
      </c>
      <c r="Q8" s="35" t="s">
        <v>12</v>
      </c>
      <c r="R8" s="1"/>
      <c r="S8" s="1"/>
      <c r="T8" s="1"/>
    </row>
    <row r="9" spans="1:20" ht="13.5" customHeight="1" x14ac:dyDescent="0.2">
      <c r="A9" s="1"/>
      <c r="B9" s="81" t="s">
        <v>13</v>
      </c>
      <c r="C9" s="74"/>
      <c r="D9" s="74"/>
      <c r="E9" s="74"/>
      <c r="F9" s="74"/>
      <c r="G9" s="75"/>
      <c r="H9" s="37">
        <f>H10+H12</f>
        <v>1900939.78</v>
      </c>
      <c r="I9" s="55">
        <f>I10+I12</f>
        <v>456213.65</v>
      </c>
      <c r="J9" s="81" t="s">
        <v>14</v>
      </c>
      <c r="K9" s="74"/>
      <c r="L9" s="74"/>
      <c r="M9" s="74"/>
      <c r="N9" s="74"/>
      <c r="O9" s="75"/>
      <c r="P9" s="38">
        <f>P10+P12</f>
        <v>0</v>
      </c>
      <c r="Q9" s="38">
        <f>Q10+Q12</f>
        <v>0</v>
      </c>
      <c r="R9" s="5"/>
      <c r="S9" s="6"/>
      <c r="T9" s="1"/>
    </row>
    <row r="10" spans="1:20" ht="13.5" customHeight="1" x14ac:dyDescent="0.2">
      <c r="A10" s="1"/>
      <c r="B10" s="82" t="s">
        <v>15</v>
      </c>
      <c r="C10" s="77"/>
      <c r="D10" s="77"/>
      <c r="E10" s="77"/>
      <c r="F10" s="77"/>
      <c r="G10" s="83"/>
      <c r="H10" s="39">
        <f>SUM(H11)</f>
        <v>0</v>
      </c>
      <c r="I10" s="56">
        <f>SUM(I11)</f>
        <v>108164.53</v>
      </c>
      <c r="J10" s="82" t="s">
        <v>15</v>
      </c>
      <c r="K10" s="77"/>
      <c r="L10" s="77"/>
      <c r="M10" s="77"/>
      <c r="N10" s="77"/>
      <c r="O10" s="83"/>
      <c r="P10" s="40">
        <f>SUBTOTAL(9,P11)</f>
        <v>0</v>
      </c>
      <c r="Q10" s="40">
        <f>SUBTOTAL(9,Q11)</f>
        <v>0</v>
      </c>
      <c r="R10" s="5"/>
      <c r="S10" s="1"/>
      <c r="T10" s="1"/>
    </row>
    <row r="11" spans="1:20" ht="13.5" customHeight="1" x14ac:dyDescent="0.2">
      <c r="A11" s="1"/>
      <c r="B11" s="78" t="s">
        <v>16</v>
      </c>
      <c r="C11" s="79"/>
      <c r="D11" s="79"/>
      <c r="E11" s="79"/>
      <c r="F11" s="79"/>
      <c r="G11" s="79"/>
      <c r="H11" s="41">
        <v>0</v>
      </c>
      <c r="I11" s="57">
        <v>108164.53</v>
      </c>
      <c r="J11" s="91" t="s">
        <v>16</v>
      </c>
      <c r="K11" s="79"/>
      <c r="L11" s="79"/>
      <c r="M11" s="79"/>
      <c r="N11" s="79"/>
      <c r="O11" s="79"/>
      <c r="P11" s="42" t="s">
        <v>17</v>
      </c>
      <c r="Q11" s="42" t="s">
        <v>17</v>
      </c>
      <c r="R11" s="5"/>
      <c r="S11" s="1"/>
      <c r="T11" s="1"/>
    </row>
    <row r="12" spans="1:20" ht="13.5" customHeight="1" x14ac:dyDescent="0.2">
      <c r="A12" s="1"/>
      <c r="B12" s="82" t="s">
        <v>18</v>
      </c>
      <c r="C12" s="77"/>
      <c r="D12" s="77"/>
      <c r="E12" s="77"/>
      <c r="F12" s="77"/>
      <c r="G12" s="83"/>
      <c r="H12" s="39">
        <f>SUBTOTAL(9,H13)</f>
        <v>1900939.78</v>
      </c>
      <c r="I12" s="56">
        <f>SUBTOTAL(9,I13)</f>
        <v>348049.12</v>
      </c>
      <c r="J12" s="82" t="s">
        <v>18</v>
      </c>
      <c r="K12" s="77"/>
      <c r="L12" s="77"/>
      <c r="M12" s="77"/>
      <c r="N12" s="77"/>
      <c r="O12" s="83"/>
      <c r="P12" s="40">
        <f>SUM(P13)</f>
        <v>0</v>
      </c>
      <c r="Q12" s="40">
        <f>SUM(Q13)</f>
        <v>0</v>
      </c>
      <c r="R12" s="1"/>
      <c r="S12" s="7"/>
      <c r="T12" s="1"/>
    </row>
    <row r="13" spans="1:20" ht="13.5" customHeight="1" x14ac:dyDescent="0.2">
      <c r="A13" s="1"/>
      <c r="B13" s="87" t="s">
        <v>19</v>
      </c>
      <c r="C13" s="88"/>
      <c r="D13" s="88"/>
      <c r="E13" s="88"/>
      <c r="F13" s="88"/>
      <c r="G13" s="88"/>
      <c r="H13" s="43">
        <v>1900939.78</v>
      </c>
      <c r="I13" s="58">
        <v>348049.12</v>
      </c>
      <c r="J13" s="90" t="s">
        <v>19</v>
      </c>
      <c r="K13" s="88"/>
      <c r="L13" s="88"/>
      <c r="M13" s="88"/>
      <c r="N13" s="88"/>
      <c r="O13" s="88"/>
      <c r="P13" s="44">
        <v>0</v>
      </c>
      <c r="Q13" s="44">
        <v>0</v>
      </c>
      <c r="R13" s="1"/>
      <c r="S13" s="1"/>
      <c r="T13" s="1"/>
    </row>
    <row r="14" spans="1:20" ht="13.5" customHeight="1" x14ac:dyDescent="0.2">
      <c r="A14" s="1"/>
      <c r="B14" s="82" t="s">
        <v>20</v>
      </c>
      <c r="C14" s="77"/>
      <c r="D14" s="77"/>
      <c r="E14" s="77"/>
      <c r="F14" s="77"/>
      <c r="G14" s="83"/>
      <c r="H14" s="43">
        <f>SUM(H15)</f>
        <v>0</v>
      </c>
      <c r="I14" s="58">
        <f>SUM(I15)</f>
        <v>0</v>
      </c>
      <c r="J14" s="76" t="s">
        <v>21</v>
      </c>
      <c r="K14" s="77"/>
      <c r="L14" s="77"/>
      <c r="M14" s="77"/>
      <c r="N14" s="77"/>
      <c r="O14" s="77"/>
      <c r="P14" s="45">
        <f>SUBTOTAL(9,P15)</f>
        <v>0</v>
      </c>
      <c r="Q14" s="40">
        <f>SUBTOTAL(9,Q15)</f>
        <v>28699.55</v>
      </c>
      <c r="R14" s="1"/>
      <c r="S14" s="7"/>
      <c r="T14" s="1"/>
    </row>
    <row r="15" spans="1:20" ht="13.5" customHeight="1" x14ac:dyDescent="0.2">
      <c r="A15" s="1"/>
      <c r="B15" s="73" t="s">
        <v>22</v>
      </c>
      <c r="C15" s="74"/>
      <c r="D15" s="74"/>
      <c r="E15" s="74"/>
      <c r="F15" s="74"/>
      <c r="G15" s="75"/>
      <c r="H15" s="41" t="s">
        <v>17</v>
      </c>
      <c r="I15" s="57" t="s">
        <v>17</v>
      </c>
      <c r="J15" s="84" t="s">
        <v>22</v>
      </c>
      <c r="K15" s="74"/>
      <c r="L15" s="74"/>
      <c r="M15" s="74"/>
      <c r="N15" s="74"/>
      <c r="O15" s="75"/>
      <c r="P15" s="44">
        <v>0</v>
      </c>
      <c r="Q15" s="44">
        <v>28699.55</v>
      </c>
      <c r="R15" s="1"/>
      <c r="S15" s="1"/>
      <c r="T15" s="1"/>
    </row>
    <row r="16" spans="1:20" ht="13.5" customHeight="1" x14ac:dyDescent="0.2">
      <c r="A16" s="1"/>
      <c r="B16" s="81" t="s">
        <v>23</v>
      </c>
      <c r="C16" s="74"/>
      <c r="D16" s="74"/>
      <c r="E16" s="74"/>
      <c r="F16" s="74"/>
      <c r="G16" s="75"/>
      <c r="H16" s="39">
        <f>SUM(H17:H20)</f>
        <v>1740005.93</v>
      </c>
      <c r="I16" s="56">
        <f>SUM(I17:I20)</f>
        <v>362636.05</v>
      </c>
      <c r="J16" s="76" t="s">
        <v>24</v>
      </c>
      <c r="K16" s="77"/>
      <c r="L16" s="77"/>
      <c r="M16" s="77"/>
      <c r="N16" s="77"/>
      <c r="O16" s="83"/>
      <c r="P16" s="40">
        <f>SUM(P17:P20)</f>
        <v>1848170.46</v>
      </c>
      <c r="Q16" s="40">
        <f>SUM(Q17:Q20)</f>
        <v>362636.05</v>
      </c>
      <c r="R16" s="6"/>
      <c r="S16" s="1"/>
      <c r="T16" s="1"/>
    </row>
    <row r="17" spans="1:22" ht="13.5" customHeight="1" x14ac:dyDescent="0.2">
      <c r="A17" s="1"/>
      <c r="B17" s="73" t="s">
        <v>25</v>
      </c>
      <c r="C17" s="74"/>
      <c r="D17" s="74"/>
      <c r="E17" s="74"/>
      <c r="F17" s="74"/>
      <c r="G17" s="75"/>
      <c r="H17" s="46">
        <v>0</v>
      </c>
      <c r="I17" s="59">
        <v>0</v>
      </c>
      <c r="J17" s="101" t="s">
        <v>26</v>
      </c>
      <c r="K17" s="74"/>
      <c r="L17" s="74"/>
      <c r="M17" s="74"/>
      <c r="N17" s="74"/>
      <c r="O17" s="75"/>
      <c r="P17" s="47">
        <v>0</v>
      </c>
      <c r="Q17" s="47">
        <v>0</v>
      </c>
      <c r="R17" s="1"/>
      <c r="S17" s="1"/>
      <c r="T17" s="1"/>
    </row>
    <row r="18" spans="1:22" ht="13.5" customHeight="1" x14ac:dyDescent="0.2">
      <c r="A18" s="1"/>
      <c r="B18" s="78" t="s">
        <v>27</v>
      </c>
      <c r="C18" s="79"/>
      <c r="D18" s="79"/>
      <c r="E18" s="79"/>
      <c r="F18" s="79"/>
      <c r="G18" s="80"/>
      <c r="H18" s="48">
        <v>0</v>
      </c>
      <c r="I18" s="63">
        <v>0</v>
      </c>
      <c r="J18" s="85" t="s">
        <v>28</v>
      </c>
      <c r="K18" s="86"/>
      <c r="L18" s="86"/>
      <c r="M18" s="86"/>
      <c r="N18" s="86"/>
      <c r="O18" s="80"/>
      <c r="P18" s="44"/>
      <c r="Q18" s="44"/>
      <c r="R18" s="1"/>
      <c r="S18" s="70"/>
      <c r="T18" s="1"/>
    </row>
    <row r="19" spans="1:22" ht="13.5" customHeight="1" x14ac:dyDescent="0.2">
      <c r="A19" s="1"/>
      <c r="B19" s="85" t="s">
        <v>29</v>
      </c>
      <c r="C19" s="106"/>
      <c r="D19" s="106"/>
      <c r="E19" s="106"/>
      <c r="F19" s="106"/>
      <c r="G19" s="106"/>
      <c r="H19" s="49">
        <f>28699.55+1711306.38</f>
        <v>1740005.93</v>
      </c>
      <c r="I19" s="64">
        <f>71519+291117.05</f>
        <v>362636.05</v>
      </c>
      <c r="J19" s="85" t="s">
        <v>29</v>
      </c>
      <c r="K19" s="105"/>
      <c r="L19" s="105"/>
      <c r="M19" s="105"/>
      <c r="N19" s="105"/>
      <c r="O19" s="105"/>
      <c r="P19" s="50">
        <v>1711306.38</v>
      </c>
      <c r="Q19" s="50">
        <f>71519+291117.05</f>
        <v>362636.05</v>
      </c>
      <c r="R19" s="1"/>
      <c r="S19" s="70"/>
      <c r="T19" s="1"/>
    </row>
    <row r="20" spans="1:22" ht="13.5" customHeight="1" x14ac:dyDescent="0.2">
      <c r="A20" s="1"/>
      <c r="B20" s="107" t="s">
        <v>30</v>
      </c>
      <c r="C20" s="108"/>
      <c r="D20" s="108"/>
      <c r="E20" s="108"/>
      <c r="F20" s="108"/>
      <c r="G20" s="109"/>
      <c r="H20" s="44">
        <v>0</v>
      </c>
      <c r="I20" s="65">
        <v>0</v>
      </c>
      <c r="J20" s="99" t="s">
        <v>44</v>
      </c>
      <c r="K20" s="90"/>
      <c r="L20" s="90"/>
      <c r="M20" s="90"/>
      <c r="N20" s="90"/>
      <c r="O20" s="100"/>
      <c r="P20" s="44">
        <f>108164.53+28699.55</f>
        <v>136864.07999999999</v>
      </c>
      <c r="Q20" s="44">
        <v>0</v>
      </c>
      <c r="R20" s="1"/>
      <c r="S20" s="70"/>
      <c r="T20" s="1"/>
    </row>
    <row r="21" spans="1:22" ht="13.5" customHeight="1" x14ac:dyDescent="0.2">
      <c r="A21" s="8"/>
      <c r="B21" s="103" t="s">
        <v>31</v>
      </c>
      <c r="C21" s="88"/>
      <c r="D21" s="88"/>
      <c r="E21" s="88"/>
      <c r="F21" s="88"/>
      <c r="G21" s="102"/>
      <c r="H21" s="39">
        <f>SUM(H22:H23)</f>
        <v>2469796</v>
      </c>
      <c r="I21" s="66">
        <f>SUM(I22:I23)</f>
        <v>2042281.9000000001</v>
      </c>
      <c r="J21" s="104" t="s">
        <v>32</v>
      </c>
      <c r="K21" s="77"/>
      <c r="L21" s="77"/>
      <c r="M21" s="77"/>
      <c r="N21" s="77"/>
      <c r="O21" s="83"/>
      <c r="P21" s="51">
        <f>SUM(P22:P23)</f>
        <v>4262571.25</v>
      </c>
      <c r="Q21" s="51">
        <f>SUM(Q22:Q23)</f>
        <v>2469796</v>
      </c>
      <c r="R21" s="9"/>
      <c r="S21" s="71"/>
      <c r="T21" s="9"/>
    </row>
    <row r="22" spans="1:22" ht="13.5" customHeight="1" x14ac:dyDescent="0.2">
      <c r="A22" s="1"/>
      <c r="B22" s="73" t="s">
        <v>33</v>
      </c>
      <c r="C22" s="74"/>
      <c r="D22" s="74"/>
      <c r="E22" s="74"/>
      <c r="F22" s="74"/>
      <c r="G22" s="75"/>
      <c r="H22" s="44">
        <v>2469796</v>
      </c>
      <c r="I22" s="67">
        <f>320243.31+17909.52+1704129.07</f>
        <v>2042281.9000000001</v>
      </c>
      <c r="J22" s="101" t="s">
        <v>33</v>
      </c>
      <c r="K22" s="74"/>
      <c r="L22" s="74"/>
      <c r="M22" s="74"/>
      <c r="N22" s="74"/>
      <c r="O22" s="75"/>
      <c r="P22" s="68">
        <f>355689.45+19891.83+3886989.97</f>
        <v>4262571.25</v>
      </c>
      <c r="Q22" s="44">
        <f>333955.81+18676.39+2117163.8</f>
        <v>2469796</v>
      </c>
      <c r="R22" s="7"/>
      <c r="S22" s="1"/>
      <c r="T22" s="70"/>
    </row>
    <row r="23" spans="1:22" ht="13.5" customHeight="1" x14ac:dyDescent="0.2">
      <c r="A23" s="1"/>
      <c r="B23" s="87" t="s">
        <v>29</v>
      </c>
      <c r="C23" s="88"/>
      <c r="D23" s="88"/>
      <c r="E23" s="88"/>
      <c r="F23" s="88"/>
      <c r="G23" s="102"/>
      <c r="H23" s="52" t="s">
        <v>17</v>
      </c>
      <c r="I23" s="60" t="s">
        <v>17</v>
      </c>
      <c r="J23" s="99" t="s">
        <v>29</v>
      </c>
      <c r="K23" s="88"/>
      <c r="L23" s="88"/>
      <c r="M23" s="88"/>
      <c r="N23" s="88"/>
      <c r="O23" s="102"/>
      <c r="P23" s="42" t="s">
        <v>17</v>
      </c>
      <c r="Q23" s="42"/>
      <c r="R23" s="1"/>
      <c r="S23" s="1"/>
      <c r="T23" s="1"/>
    </row>
    <row r="24" spans="1:22" ht="13.5" customHeight="1" x14ac:dyDescent="0.2">
      <c r="A24" s="10"/>
      <c r="B24" s="82" t="s">
        <v>34</v>
      </c>
      <c r="C24" s="77"/>
      <c r="D24" s="77"/>
      <c r="E24" s="77"/>
      <c r="F24" s="77"/>
      <c r="G24" s="83"/>
      <c r="H24" s="53">
        <f>H9+H14+H16+H21</f>
        <v>6110741.71</v>
      </c>
      <c r="I24" s="61">
        <f>I9+I14+I16+I21</f>
        <v>2861131.6</v>
      </c>
      <c r="J24" s="76" t="s">
        <v>35</v>
      </c>
      <c r="K24" s="77"/>
      <c r="L24" s="77"/>
      <c r="M24" s="77"/>
      <c r="N24" s="77"/>
      <c r="O24" s="83"/>
      <c r="P24" s="51">
        <f>P21+P16+P14+P9</f>
        <v>6110741.71</v>
      </c>
      <c r="Q24" s="51">
        <f>Q21+Q16+Q14+Q9</f>
        <v>2861131.5999999996</v>
      </c>
      <c r="R24" s="11"/>
      <c r="S24" s="10"/>
      <c r="T24" s="10"/>
    </row>
    <row r="25" spans="1:22" ht="12.75" x14ac:dyDescent="0.2">
      <c r="A25" s="1"/>
      <c r="B25" s="110" t="s">
        <v>43</v>
      </c>
      <c r="C25" s="110"/>
      <c r="D25" s="110"/>
      <c r="E25" s="110"/>
      <c r="F25" s="110"/>
      <c r="G25" s="110"/>
      <c r="H25" s="110"/>
      <c r="I25" s="110"/>
      <c r="J25" s="110"/>
      <c r="K25" s="110"/>
      <c r="L25" s="110"/>
      <c r="M25" s="110"/>
      <c r="N25" s="110"/>
      <c r="O25" s="110"/>
      <c r="P25" s="54">
        <f>P24-H24</f>
        <v>0</v>
      </c>
      <c r="Q25" s="54">
        <f>Q24-I24</f>
        <v>0</v>
      </c>
      <c r="R25" s="1"/>
      <c r="S25" s="1"/>
      <c r="T25" s="1"/>
    </row>
    <row r="26" spans="1:22" ht="7.5" customHeight="1" x14ac:dyDescent="0.2">
      <c r="A26" s="2"/>
      <c r="B26" s="14"/>
      <c r="C26" s="13"/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2"/>
      <c r="R26" s="1"/>
      <c r="S26" s="1"/>
      <c r="T26" s="1"/>
    </row>
    <row r="27" spans="1:22" ht="13.5" customHeight="1" x14ac:dyDescent="0.2">
      <c r="A27" s="2"/>
      <c r="B27" s="96" t="s">
        <v>45</v>
      </c>
      <c r="C27" s="96"/>
      <c r="D27" s="96"/>
      <c r="E27" s="96"/>
      <c r="F27" s="96"/>
      <c r="H27" s="96" t="s">
        <v>36</v>
      </c>
      <c r="I27" s="96"/>
      <c r="J27" s="96"/>
      <c r="K27" s="96"/>
      <c r="L27" s="96" t="s">
        <v>37</v>
      </c>
      <c r="M27" s="96"/>
      <c r="N27" s="96"/>
      <c r="O27" s="96"/>
      <c r="P27" s="96"/>
      <c r="Q27" s="96"/>
      <c r="R27" s="3"/>
      <c r="S27" s="1"/>
      <c r="T27" s="1"/>
    </row>
    <row r="28" spans="1:22" ht="13.5" customHeight="1" x14ac:dyDescent="0.2">
      <c r="A28" s="2"/>
      <c r="B28" s="96" t="s">
        <v>46</v>
      </c>
      <c r="C28" s="96"/>
      <c r="D28" s="96"/>
      <c r="E28" s="96"/>
      <c r="F28" s="72"/>
      <c r="G28" s="62"/>
      <c r="H28" s="96" t="s">
        <v>38</v>
      </c>
      <c r="I28" s="96"/>
      <c r="J28" s="96"/>
      <c r="K28" s="96"/>
      <c r="L28" s="96" t="s">
        <v>39</v>
      </c>
      <c r="M28" s="96"/>
      <c r="N28" s="96"/>
      <c r="O28" s="96"/>
      <c r="P28" s="96"/>
      <c r="Q28" s="96"/>
      <c r="R28" s="3"/>
      <c r="S28" s="1"/>
      <c r="T28" s="1"/>
    </row>
    <row r="29" spans="1:22" ht="13.5" customHeight="1" x14ac:dyDescent="0.2">
      <c r="A29" s="2"/>
      <c r="B29" s="96" t="s">
        <v>40</v>
      </c>
      <c r="C29" s="96"/>
      <c r="D29" s="96"/>
      <c r="E29" s="96"/>
      <c r="F29" s="96"/>
      <c r="H29" s="96" t="s">
        <v>41</v>
      </c>
      <c r="I29" s="96"/>
      <c r="J29" s="96"/>
      <c r="K29" s="96"/>
      <c r="L29" s="96" t="s">
        <v>42</v>
      </c>
      <c r="M29" s="96"/>
      <c r="N29" s="96"/>
      <c r="O29" s="96"/>
      <c r="P29" s="96"/>
      <c r="Q29" s="96"/>
      <c r="R29" s="3"/>
      <c r="S29" s="1"/>
      <c r="T29" s="1"/>
      <c r="V29" s="68"/>
    </row>
    <row r="30" spans="1:22" ht="13.5" customHeight="1" x14ac:dyDescent="0.2">
      <c r="A30" s="95"/>
      <c r="B30" s="94"/>
      <c r="C30" s="94"/>
      <c r="D30" s="13"/>
      <c r="E30" s="13"/>
      <c r="F30" s="13"/>
      <c r="G30" s="13"/>
      <c r="H30" s="16"/>
      <c r="I30" s="15"/>
      <c r="J30" s="15"/>
      <c r="K30" s="15"/>
      <c r="L30" s="111"/>
      <c r="M30" s="94"/>
      <c r="N30" s="94"/>
      <c r="O30" s="12"/>
      <c r="P30" s="111"/>
      <c r="Q30" s="94"/>
      <c r="R30" s="94"/>
      <c r="S30" s="1"/>
      <c r="T30" s="1"/>
      <c r="V30" s="68"/>
    </row>
    <row r="31" spans="1:22" s="22" customFormat="1" ht="12.75" customHeight="1" x14ac:dyDescent="0.2">
      <c r="A31" s="21"/>
      <c r="D31" s="23"/>
      <c r="E31" s="23"/>
      <c r="F31" s="23"/>
      <c r="G31" s="23"/>
      <c r="H31" s="24"/>
      <c r="I31" s="25"/>
      <c r="J31" s="25"/>
      <c r="K31" s="25"/>
      <c r="L31" s="97"/>
      <c r="M31" s="98"/>
      <c r="N31" s="98"/>
      <c r="O31" s="23"/>
      <c r="P31" s="97"/>
      <c r="Q31" s="98"/>
      <c r="R31" s="98"/>
      <c r="S31" s="26"/>
      <c r="T31" s="26"/>
      <c r="V31" s="69"/>
    </row>
    <row r="32" spans="1:22" ht="13.5" customHeight="1" x14ac:dyDescent="0.2">
      <c r="A32" s="95"/>
      <c r="B32" s="94"/>
      <c r="C32" s="94"/>
      <c r="D32" s="1"/>
      <c r="E32" s="1"/>
      <c r="F32" s="1"/>
      <c r="G32" s="1"/>
      <c r="H32" s="17"/>
      <c r="I32" s="15"/>
      <c r="J32" s="15"/>
      <c r="K32" s="15"/>
      <c r="L32" s="95"/>
      <c r="M32" s="94"/>
      <c r="N32" s="94"/>
      <c r="O32" s="1"/>
      <c r="P32" s="111"/>
      <c r="Q32" s="94"/>
      <c r="R32" s="94"/>
      <c r="S32" s="1"/>
      <c r="T32" s="1"/>
      <c r="V32" s="68"/>
    </row>
    <row r="33" spans="1:20" ht="13.5" customHeight="1" x14ac:dyDescent="0.2">
      <c r="A33" s="2"/>
      <c r="B33" s="1"/>
      <c r="C33" s="1"/>
      <c r="D33" s="93"/>
      <c r="E33" s="94"/>
      <c r="F33" s="94"/>
      <c r="G33" s="94"/>
      <c r="H33" s="93"/>
      <c r="I33" s="94"/>
      <c r="J33" s="94"/>
      <c r="K33" s="94"/>
      <c r="L33" s="93"/>
      <c r="M33" s="94"/>
      <c r="N33" s="94"/>
      <c r="O33" s="94"/>
      <c r="P33" s="17"/>
      <c r="Q33" s="2"/>
      <c r="R33" s="1"/>
      <c r="S33" s="1"/>
      <c r="T33" s="1"/>
    </row>
    <row r="34" spans="1:20" ht="13.5" customHeight="1" x14ac:dyDescent="0.2">
      <c r="A34" s="2"/>
      <c r="B34" s="1"/>
      <c r="C34" s="4"/>
      <c r="D34" s="16"/>
      <c r="E34" s="18"/>
      <c r="F34" s="16"/>
      <c r="G34" s="16"/>
      <c r="H34" s="18"/>
      <c r="I34" s="18"/>
      <c r="J34" s="18"/>
      <c r="K34" s="18"/>
      <c r="L34" s="18"/>
      <c r="M34" s="18"/>
      <c r="N34" s="18"/>
      <c r="O34" s="18"/>
      <c r="P34" s="18"/>
      <c r="Q34" s="2"/>
      <c r="R34" s="1"/>
      <c r="S34" s="1"/>
      <c r="T34" s="1"/>
    </row>
    <row r="35" spans="1:20" ht="13.5" customHeight="1" x14ac:dyDescent="0.2">
      <c r="A35" s="2"/>
      <c r="B35" s="1"/>
      <c r="C35" s="1"/>
      <c r="D35" s="1"/>
      <c r="E35" s="19"/>
      <c r="F35" s="1"/>
      <c r="G35" s="1"/>
      <c r="H35" s="19"/>
      <c r="I35" s="19"/>
      <c r="J35" s="19"/>
      <c r="K35" s="19"/>
      <c r="L35" s="19"/>
      <c r="M35" s="19"/>
      <c r="N35" s="19"/>
      <c r="O35" s="19"/>
      <c r="P35" s="19"/>
      <c r="Q35" s="2"/>
      <c r="R35" s="1"/>
      <c r="S35" s="1"/>
      <c r="T35" s="1"/>
    </row>
    <row r="36" spans="1:20" ht="13.5" customHeight="1" x14ac:dyDescent="0.2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2"/>
      <c r="R36" s="1"/>
      <c r="S36" s="1"/>
      <c r="T36" s="1"/>
    </row>
    <row r="37" spans="1:20" ht="13.5" customHeight="1" x14ac:dyDescent="0.2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2"/>
      <c r="R37" s="1"/>
      <c r="S37" s="1"/>
      <c r="T37" s="1"/>
    </row>
    <row r="38" spans="1:20" ht="13.5" customHeight="1" x14ac:dyDescent="0.2">
      <c r="A38" s="2"/>
      <c r="B38" s="1"/>
      <c r="C38" s="7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2"/>
      <c r="R38" s="1"/>
      <c r="S38" s="1"/>
      <c r="T38" s="1"/>
    </row>
    <row r="39" spans="1:20" ht="13.5" customHeight="1" x14ac:dyDescent="0.2">
      <c r="A39" s="2"/>
      <c r="B39" s="1"/>
      <c r="C39" s="20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2"/>
      <c r="R39" s="1"/>
      <c r="S39" s="1"/>
      <c r="T39" s="1"/>
    </row>
    <row r="40" spans="1:20" ht="13.5" customHeight="1" x14ac:dyDescent="0.2">
      <c r="A40" s="2"/>
      <c r="B40" s="1"/>
      <c r="C40" s="20"/>
      <c r="D40" s="1"/>
      <c r="E40" s="6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2"/>
      <c r="R40" s="1"/>
      <c r="S40" s="1"/>
      <c r="T40" s="1"/>
    </row>
    <row r="41" spans="1:20" ht="13.5" customHeight="1" x14ac:dyDescent="0.2">
      <c r="A41" s="2"/>
      <c r="B41" s="1"/>
      <c r="C41" s="20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2"/>
      <c r="R41" s="1"/>
      <c r="S41" s="1"/>
      <c r="T41" s="1"/>
    </row>
    <row r="42" spans="1:20" ht="13.5" customHeight="1" x14ac:dyDescent="0.2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2"/>
      <c r="R42" s="1"/>
      <c r="S42" s="1"/>
      <c r="T42" s="1"/>
    </row>
    <row r="43" spans="1:20" ht="13.5" customHeight="1" x14ac:dyDescent="0.2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2"/>
      <c r="R43" s="1"/>
      <c r="S43" s="1"/>
      <c r="T43" s="1"/>
    </row>
    <row r="44" spans="1:20" ht="13.5" customHeight="1" x14ac:dyDescent="0.2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2"/>
      <c r="R44" s="1"/>
      <c r="S44" s="1"/>
      <c r="T44" s="1"/>
    </row>
    <row r="45" spans="1:20" ht="13.5" customHeight="1" x14ac:dyDescent="0.2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2"/>
      <c r="R45" s="1"/>
      <c r="S45" s="1"/>
      <c r="T45" s="1"/>
    </row>
    <row r="46" spans="1:20" ht="13.5" customHeight="1" x14ac:dyDescent="0.2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2"/>
      <c r="R46" s="1"/>
      <c r="S46" s="1"/>
      <c r="T46" s="1"/>
    </row>
    <row r="47" spans="1:20" ht="13.5" customHeight="1" x14ac:dyDescent="0.2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2"/>
      <c r="R47" s="1"/>
      <c r="S47" s="1"/>
      <c r="T47" s="1"/>
    </row>
    <row r="48" spans="1:20" ht="13.5" customHeight="1" x14ac:dyDescent="0.2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2"/>
      <c r="R48" s="1"/>
      <c r="S48" s="1"/>
      <c r="T48" s="1"/>
    </row>
    <row r="49" spans="1:20" ht="13.5" customHeight="1" x14ac:dyDescent="0.2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2"/>
      <c r="R49" s="1"/>
      <c r="S49" s="1"/>
      <c r="T49" s="1"/>
    </row>
    <row r="50" spans="1:20" ht="13.5" customHeight="1" x14ac:dyDescent="0.2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2"/>
      <c r="R50" s="1"/>
      <c r="S50" s="1"/>
      <c r="T50" s="1"/>
    </row>
    <row r="51" spans="1:20" ht="13.5" customHeight="1" x14ac:dyDescent="0.2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2"/>
      <c r="R51" s="1"/>
      <c r="S51" s="1"/>
      <c r="T51" s="1"/>
    </row>
    <row r="52" spans="1:20" ht="13.5" customHeight="1" x14ac:dyDescent="0.2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2"/>
      <c r="R52" s="1"/>
      <c r="S52" s="1"/>
      <c r="T52" s="1"/>
    </row>
    <row r="53" spans="1:20" ht="13.5" customHeight="1" x14ac:dyDescent="0.2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2"/>
      <c r="R53" s="1"/>
      <c r="S53" s="1"/>
      <c r="T53" s="1"/>
    </row>
    <row r="54" spans="1:20" ht="13.5" customHeight="1" x14ac:dyDescent="0.2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2"/>
      <c r="R54" s="1"/>
      <c r="S54" s="1"/>
      <c r="T54" s="1"/>
    </row>
    <row r="55" spans="1:20" ht="13.5" customHeight="1" x14ac:dyDescent="0.2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2"/>
      <c r="R55" s="1"/>
      <c r="S55" s="1"/>
      <c r="T55" s="1"/>
    </row>
    <row r="56" spans="1:20" ht="13.5" customHeight="1" x14ac:dyDescent="0.2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2"/>
      <c r="R56" s="1"/>
      <c r="S56" s="1"/>
      <c r="T56" s="1"/>
    </row>
    <row r="57" spans="1:20" ht="13.5" customHeight="1" x14ac:dyDescent="0.2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2"/>
      <c r="R57" s="1"/>
      <c r="S57" s="1"/>
      <c r="T57" s="1"/>
    </row>
    <row r="58" spans="1:20" ht="13.5" customHeight="1" x14ac:dyDescent="0.2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2"/>
      <c r="R58" s="1"/>
      <c r="S58" s="1"/>
      <c r="T58" s="1"/>
    </row>
    <row r="59" spans="1:20" ht="13.5" customHeight="1" x14ac:dyDescent="0.2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2"/>
      <c r="R59" s="1"/>
      <c r="S59" s="1"/>
      <c r="T59" s="1"/>
    </row>
    <row r="60" spans="1:20" ht="13.5" customHeight="1" x14ac:dyDescent="0.2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2"/>
      <c r="R60" s="1"/>
      <c r="S60" s="1"/>
      <c r="T60" s="1"/>
    </row>
    <row r="61" spans="1:20" ht="13.5" customHeight="1" x14ac:dyDescent="0.2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2"/>
      <c r="R61" s="1"/>
      <c r="S61" s="1"/>
      <c r="T61" s="1"/>
    </row>
    <row r="62" spans="1:20" ht="13.5" customHeight="1" x14ac:dyDescent="0.2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2"/>
      <c r="R62" s="1"/>
      <c r="S62" s="1"/>
      <c r="T62" s="1"/>
    </row>
    <row r="63" spans="1:20" ht="13.5" customHeight="1" x14ac:dyDescent="0.2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2"/>
      <c r="R63" s="1"/>
      <c r="S63" s="1"/>
      <c r="T63" s="1"/>
    </row>
    <row r="64" spans="1:20" ht="13.5" customHeight="1" x14ac:dyDescent="0.2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2"/>
      <c r="R64" s="1"/>
      <c r="S64" s="1"/>
      <c r="T64" s="1"/>
    </row>
    <row r="65" spans="1:20" ht="13.5" customHeight="1" x14ac:dyDescent="0.2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2"/>
      <c r="R65" s="1"/>
      <c r="S65" s="1"/>
      <c r="T65" s="1"/>
    </row>
    <row r="66" spans="1:20" ht="13.5" customHeight="1" x14ac:dyDescent="0.2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2"/>
      <c r="R66" s="1"/>
      <c r="S66" s="1"/>
      <c r="T66" s="1"/>
    </row>
    <row r="67" spans="1:20" ht="13.5" customHeight="1" x14ac:dyDescent="0.2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2"/>
      <c r="R67" s="1"/>
      <c r="S67" s="1"/>
      <c r="T67" s="1"/>
    </row>
    <row r="68" spans="1:20" ht="13.5" customHeight="1" x14ac:dyDescent="0.2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2"/>
      <c r="R68" s="1"/>
      <c r="S68" s="1"/>
      <c r="T68" s="1"/>
    </row>
    <row r="69" spans="1:20" ht="13.5" customHeight="1" x14ac:dyDescent="0.2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2"/>
      <c r="R69" s="1"/>
      <c r="S69" s="1"/>
      <c r="T69" s="1"/>
    </row>
    <row r="70" spans="1:20" ht="13.5" customHeight="1" x14ac:dyDescent="0.2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2"/>
      <c r="R70" s="1"/>
      <c r="S70" s="1"/>
      <c r="T70" s="1"/>
    </row>
    <row r="71" spans="1:20" ht="13.5" customHeight="1" x14ac:dyDescent="0.2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2"/>
      <c r="R71" s="1"/>
      <c r="S71" s="1"/>
      <c r="T71" s="1"/>
    </row>
    <row r="72" spans="1:20" ht="13.5" customHeight="1" x14ac:dyDescent="0.2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2"/>
      <c r="R72" s="1"/>
      <c r="S72" s="1"/>
      <c r="T72" s="1"/>
    </row>
    <row r="73" spans="1:20" ht="13.5" customHeight="1" x14ac:dyDescent="0.2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2"/>
      <c r="R73" s="1"/>
      <c r="S73" s="1"/>
      <c r="T73" s="1"/>
    </row>
    <row r="74" spans="1:20" ht="13.5" customHeight="1" x14ac:dyDescent="0.2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2"/>
      <c r="R74" s="1"/>
      <c r="S74" s="1"/>
      <c r="T74" s="1"/>
    </row>
    <row r="75" spans="1:20" ht="13.5" customHeight="1" x14ac:dyDescent="0.2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2"/>
      <c r="R75" s="1"/>
      <c r="S75" s="1"/>
      <c r="T75" s="1"/>
    </row>
    <row r="76" spans="1:20" ht="13.5" customHeight="1" x14ac:dyDescent="0.2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2"/>
      <c r="R76" s="1"/>
      <c r="S76" s="1"/>
      <c r="T76" s="1"/>
    </row>
    <row r="77" spans="1:20" ht="13.5" customHeight="1" x14ac:dyDescent="0.2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2"/>
      <c r="R77" s="1"/>
      <c r="S77" s="1"/>
      <c r="T77" s="1"/>
    </row>
    <row r="78" spans="1:20" ht="13.5" customHeight="1" x14ac:dyDescent="0.2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2"/>
      <c r="R78" s="1"/>
      <c r="S78" s="1"/>
      <c r="T78" s="1"/>
    </row>
    <row r="79" spans="1:20" ht="13.5" customHeight="1" x14ac:dyDescent="0.2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2"/>
      <c r="R79" s="1"/>
      <c r="S79" s="1"/>
      <c r="T79" s="1"/>
    </row>
    <row r="80" spans="1:20" ht="13.5" customHeight="1" x14ac:dyDescent="0.2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2"/>
      <c r="R80" s="1"/>
      <c r="S80" s="1"/>
      <c r="T80" s="1"/>
    </row>
    <row r="81" spans="1:20" ht="13.5" customHeight="1" x14ac:dyDescent="0.2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2"/>
      <c r="R81" s="1"/>
      <c r="S81" s="1"/>
      <c r="T81" s="1"/>
    </row>
    <row r="82" spans="1:20" ht="13.5" customHeight="1" x14ac:dyDescent="0.2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2"/>
      <c r="R82" s="1"/>
      <c r="S82" s="1"/>
      <c r="T82" s="1"/>
    </row>
    <row r="83" spans="1:20" ht="13.5" customHeight="1" x14ac:dyDescent="0.2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2"/>
      <c r="R83" s="1"/>
      <c r="S83" s="1"/>
      <c r="T83" s="1"/>
    </row>
    <row r="84" spans="1:20" ht="13.5" customHeight="1" x14ac:dyDescent="0.2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2"/>
      <c r="R84" s="1"/>
      <c r="S84" s="1"/>
      <c r="T84" s="1"/>
    </row>
    <row r="85" spans="1:20" ht="13.5" customHeight="1" x14ac:dyDescent="0.2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2"/>
      <c r="R85" s="1"/>
      <c r="S85" s="1"/>
      <c r="T85" s="1"/>
    </row>
    <row r="86" spans="1:20" ht="13.5" customHeight="1" x14ac:dyDescent="0.2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2"/>
      <c r="R86" s="1"/>
      <c r="S86" s="1"/>
      <c r="T86" s="1"/>
    </row>
    <row r="87" spans="1:20" ht="13.5" customHeight="1" x14ac:dyDescent="0.2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2"/>
      <c r="R87" s="1"/>
      <c r="S87" s="1"/>
      <c r="T87" s="1"/>
    </row>
    <row r="88" spans="1:20" ht="13.5" customHeight="1" x14ac:dyDescent="0.2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2"/>
      <c r="R88" s="1"/>
      <c r="S88" s="1"/>
      <c r="T88" s="1"/>
    </row>
    <row r="89" spans="1:20" ht="13.5" customHeight="1" x14ac:dyDescent="0.2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2"/>
      <c r="R89" s="1"/>
      <c r="S89" s="1"/>
      <c r="T89" s="1"/>
    </row>
    <row r="90" spans="1:20" ht="13.5" customHeight="1" x14ac:dyDescent="0.2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2"/>
      <c r="R90" s="1"/>
      <c r="S90" s="1"/>
      <c r="T90" s="1"/>
    </row>
    <row r="91" spans="1:20" ht="13.5" customHeight="1" x14ac:dyDescent="0.2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2"/>
      <c r="R91" s="1"/>
      <c r="S91" s="1"/>
      <c r="T91" s="1"/>
    </row>
    <row r="92" spans="1:20" ht="13.5" customHeight="1" x14ac:dyDescent="0.2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2"/>
      <c r="R92" s="1"/>
      <c r="S92" s="1"/>
      <c r="T92" s="1"/>
    </row>
    <row r="93" spans="1:20" ht="13.5" customHeight="1" x14ac:dyDescent="0.2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2"/>
      <c r="R93" s="1"/>
      <c r="S93" s="1"/>
      <c r="T93" s="1"/>
    </row>
    <row r="94" spans="1:20" ht="13.5" customHeight="1" x14ac:dyDescent="0.2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2"/>
      <c r="R94" s="1"/>
      <c r="S94" s="1"/>
      <c r="T94" s="1"/>
    </row>
    <row r="95" spans="1:20" ht="13.5" customHeight="1" x14ac:dyDescent="0.2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2"/>
      <c r="R95" s="1"/>
      <c r="S95" s="1"/>
      <c r="T95" s="1"/>
    </row>
    <row r="96" spans="1:20" ht="13.5" customHeight="1" x14ac:dyDescent="0.2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2"/>
      <c r="R96" s="1"/>
      <c r="S96" s="1"/>
      <c r="T96" s="1"/>
    </row>
    <row r="97" spans="1:20" ht="13.5" customHeight="1" x14ac:dyDescent="0.2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2"/>
      <c r="R97" s="1"/>
      <c r="S97" s="1"/>
      <c r="T97" s="1"/>
    </row>
    <row r="98" spans="1:20" ht="15.75" customHeight="1" x14ac:dyDescent="0.2"/>
    <row r="99" spans="1:20" ht="15.75" customHeight="1" x14ac:dyDescent="0.2"/>
    <row r="100" spans="1:20" ht="15.75" customHeight="1" x14ac:dyDescent="0.2"/>
    <row r="101" spans="1:20" ht="15.75" customHeight="1" x14ac:dyDescent="0.2"/>
    <row r="102" spans="1:20" ht="15.75" customHeight="1" x14ac:dyDescent="0.2"/>
    <row r="103" spans="1:20" ht="15.75" customHeight="1" x14ac:dyDescent="0.2"/>
    <row r="104" spans="1:20" ht="15.75" customHeight="1" x14ac:dyDescent="0.2"/>
    <row r="105" spans="1:20" ht="15.75" customHeight="1" x14ac:dyDescent="0.2"/>
    <row r="106" spans="1:20" ht="15.75" customHeight="1" x14ac:dyDescent="0.2"/>
    <row r="107" spans="1:20" ht="15.75" customHeight="1" x14ac:dyDescent="0.2"/>
    <row r="108" spans="1:20" ht="15.75" customHeight="1" x14ac:dyDescent="0.2"/>
    <row r="109" spans="1:20" ht="15.75" customHeight="1" x14ac:dyDescent="0.2"/>
    <row r="110" spans="1:20" ht="15.75" customHeight="1" x14ac:dyDescent="0.2"/>
    <row r="111" spans="1:20" ht="15.75" customHeight="1" x14ac:dyDescent="0.2"/>
    <row r="112" spans="1:20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  <row r="177" ht="15.75" customHeight="1" x14ac:dyDescent="0.2"/>
    <row r="178" ht="15.75" customHeight="1" x14ac:dyDescent="0.2"/>
    <row r="179" ht="15.75" customHeight="1" x14ac:dyDescent="0.2"/>
    <row r="180" ht="15.75" customHeight="1" x14ac:dyDescent="0.2"/>
    <row r="181" ht="15.75" customHeight="1" x14ac:dyDescent="0.2"/>
    <row r="182" ht="15.75" customHeight="1" x14ac:dyDescent="0.2"/>
    <row r="183" ht="15.75" customHeight="1" x14ac:dyDescent="0.2"/>
    <row r="184" ht="15.75" customHeight="1" x14ac:dyDescent="0.2"/>
    <row r="185" ht="15.75" customHeight="1" x14ac:dyDescent="0.2"/>
    <row r="186" ht="15.75" customHeight="1" x14ac:dyDescent="0.2"/>
    <row r="187" ht="15.75" customHeight="1" x14ac:dyDescent="0.2"/>
    <row r="188" ht="15.75" customHeight="1" x14ac:dyDescent="0.2"/>
    <row r="189" ht="15.75" customHeight="1" x14ac:dyDescent="0.2"/>
    <row r="190" ht="15.75" customHeight="1" x14ac:dyDescent="0.2"/>
    <row r="191" ht="15.75" customHeight="1" x14ac:dyDescent="0.2"/>
    <row r="192" ht="15.75" customHeight="1" x14ac:dyDescent="0.2"/>
    <row r="193" ht="15.75" customHeight="1" x14ac:dyDescent="0.2"/>
    <row r="194" ht="15.75" customHeight="1" x14ac:dyDescent="0.2"/>
    <row r="195" ht="15.75" customHeight="1" x14ac:dyDescent="0.2"/>
    <row r="196" ht="15.75" customHeight="1" x14ac:dyDescent="0.2"/>
    <row r="197" ht="15.75" customHeight="1" x14ac:dyDescent="0.2"/>
    <row r="198" ht="15.75" customHeight="1" x14ac:dyDescent="0.2"/>
    <row r="199" ht="15.75" customHeight="1" x14ac:dyDescent="0.2"/>
    <row r="200" ht="15.75" customHeight="1" x14ac:dyDescent="0.2"/>
    <row r="201" ht="15.75" customHeight="1" x14ac:dyDescent="0.2"/>
    <row r="202" ht="15.75" customHeight="1" x14ac:dyDescent="0.2"/>
    <row r="203" ht="15.75" customHeight="1" x14ac:dyDescent="0.2"/>
    <row r="204" ht="15.75" customHeight="1" x14ac:dyDescent="0.2"/>
    <row r="205" ht="15.75" customHeight="1" x14ac:dyDescent="0.2"/>
    <row r="206" ht="15.75" customHeight="1" x14ac:dyDescent="0.2"/>
    <row r="207" ht="15.75" customHeight="1" x14ac:dyDescent="0.2"/>
    <row r="208" ht="15.75" customHeight="1" x14ac:dyDescent="0.2"/>
    <row r="209" ht="15.75" customHeight="1" x14ac:dyDescent="0.2"/>
    <row r="210" ht="15.75" customHeight="1" x14ac:dyDescent="0.2"/>
    <row r="211" ht="15.75" customHeight="1" x14ac:dyDescent="0.2"/>
    <row r="212" ht="15.75" customHeight="1" x14ac:dyDescent="0.2"/>
    <row r="213" ht="15.75" customHeight="1" x14ac:dyDescent="0.2"/>
    <row r="214" ht="15.75" customHeight="1" x14ac:dyDescent="0.2"/>
    <row r="215" ht="15.75" customHeight="1" x14ac:dyDescent="0.2"/>
    <row r="216" ht="15.75" customHeight="1" x14ac:dyDescent="0.2"/>
    <row r="217" ht="15.75" customHeight="1" x14ac:dyDescent="0.2"/>
    <row r="218" ht="15.75" customHeight="1" x14ac:dyDescent="0.2"/>
    <row r="219" ht="15.75" customHeight="1" x14ac:dyDescent="0.2"/>
    <row r="220" ht="15.75" customHeight="1" x14ac:dyDescent="0.2"/>
    <row r="221" ht="15.75" customHeight="1" x14ac:dyDescent="0.2"/>
    <row r="222" ht="15.75" customHeight="1" x14ac:dyDescent="0.2"/>
    <row r="223" ht="15.75" customHeight="1" x14ac:dyDescent="0.2"/>
    <row r="224" ht="15.75" customHeight="1" x14ac:dyDescent="0.2"/>
    <row r="225" ht="15.75" customHeight="1" x14ac:dyDescent="0.2"/>
    <row r="226" ht="15.75" customHeight="1" x14ac:dyDescent="0.2"/>
    <row r="227" ht="15.75" customHeight="1" x14ac:dyDescent="0.2"/>
    <row r="228" ht="15.75" customHeight="1" x14ac:dyDescent="0.2"/>
    <row r="229" ht="15.75" customHeight="1" x14ac:dyDescent="0.2"/>
  </sheetData>
  <mergeCells count="61">
    <mergeCell ref="B25:O25"/>
    <mergeCell ref="L27:Q27"/>
    <mergeCell ref="L28:Q28"/>
    <mergeCell ref="P32:R32"/>
    <mergeCell ref="P30:R30"/>
    <mergeCell ref="P31:R31"/>
    <mergeCell ref="L30:N30"/>
    <mergeCell ref="J20:O20"/>
    <mergeCell ref="J17:O17"/>
    <mergeCell ref="J24:O24"/>
    <mergeCell ref="J23:O23"/>
    <mergeCell ref="B21:G21"/>
    <mergeCell ref="J22:O22"/>
    <mergeCell ref="J21:O21"/>
    <mergeCell ref="J19:O19"/>
    <mergeCell ref="B19:G19"/>
    <mergeCell ref="B20:G20"/>
    <mergeCell ref="B22:G22"/>
    <mergeCell ref="B23:G23"/>
    <mergeCell ref="B24:G24"/>
    <mergeCell ref="A32:C32"/>
    <mergeCell ref="A30:C30"/>
    <mergeCell ref="L29:Q29"/>
    <mergeCell ref="B28:E28"/>
    <mergeCell ref="B27:F27"/>
    <mergeCell ref="B29:F29"/>
    <mergeCell ref="D33:G33"/>
    <mergeCell ref="H33:K33"/>
    <mergeCell ref="L33:O33"/>
    <mergeCell ref="L32:N32"/>
    <mergeCell ref="H27:K27"/>
    <mergeCell ref="H28:K28"/>
    <mergeCell ref="H29:K29"/>
    <mergeCell ref="L31:N31"/>
    <mergeCell ref="C2:Q2"/>
    <mergeCell ref="C3:Q3"/>
    <mergeCell ref="C4:Q4"/>
    <mergeCell ref="C5:Q5"/>
    <mergeCell ref="J8:O8"/>
    <mergeCell ref="B13:G13"/>
    <mergeCell ref="B10:G10"/>
    <mergeCell ref="J7:Q7"/>
    <mergeCell ref="J9:O9"/>
    <mergeCell ref="B9:G9"/>
    <mergeCell ref="B8:G8"/>
    <mergeCell ref="B7:H7"/>
    <mergeCell ref="J10:O10"/>
    <mergeCell ref="B11:G11"/>
    <mergeCell ref="J13:O13"/>
    <mergeCell ref="B12:G12"/>
    <mergeCell ref="J11:O11"/>
    <mergeCell ref="J12:O12"/>
    <mergeCell ref="B15:G15"/>
    <mergeCell ref="J14:O14"/>
    <mergeCell ref="B18:G18"/>
    <mergeCell ref="B16:G16"/>
    <mergeCell ref="B17:G17"/>
    <mergeCell ref="B14:G14"/>
    <mergeCell ref="J15:O15"/>
    <mergeCell ref="J16:O16"/>
    <mergeCell ref="J18:O18"/>
  </mergeCells>
  <printOptions horizontalCentered="1"/>
  <pageMargins left="0.19685039370078741" right="0.11811023622047245" top="0.19685039370078741" bottom="0" header="0" footer="0"/>
  <pageSetup paperSize="9" scale="85" orientation="landscape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Folhas de Cálculo</vt:lpstr>
      </vt:variant>
      <vt:variant>
        <vt:i4>1</vt:i4>
      </vt:variant>
    </vt:vector>
  </HeadingPairs>
  <TitlesOfParts>
    <vt:vector size="1" baseType="lpstr">
      <vt:lpstr>Balancete Financeiro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Daniele Araujo Marques</dc:creator>
  <cp:keywords/>
  <dc:description/>
  <cp:lastModifiedBy>Karen Vieira Machado</cp:lastModifiedBy>
  <cp:revision/>
  <dcterms:created xsi:type="dcterms:W3CDTF">2020-04-22T14:02:38Z</dcterms:created>
  <dcterms:modified xsi:type="dcterms:W3CDTF">2022-08-24T18:47:22Z</dcterms:modified>
  <cp:category/>
  <cp:contentStatus/>
</cp:coreProperties>
</file>