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1 JANEIRO\"/>
    </mc:Choice>
  </mc:AlternateContent>
  <xr:revisionPtr revIDLastSave="0" documentId="13_ncr:1_{E01B8D74-1C1D-4553-9CC9-9616AC2B64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" i="1" l="1"/>
  <c r="H56" i="1"/>
  <c r="H55" i="1"/>
  <c r="H54" i="1"/>
  <c r="H53" i="1"/>
  <c r="H52" i="1"/>
  <c r="G51" i="1"/>
  <c r="F51" i="1"/>
  <c r="E51" i="1"/>
  <c r="D51" i="1"/>
  <c r="H51" i="1" s="1"/>
  <c r="C51" i="1"/>
  <c r="E50" i="1"/>
  <c r="E58" i="1" s="1"/>
  <c r="H49" i="1"/>
  <c r="H48" i="1"/>
  <c r="H47" i="1"/>
  <c r="H46" i="1"/>
  <c r="G45" i="1"/>
  <c r="G50" i="1" s="1"/>
  <c r="G58" i="1" s="1"/>
  <c r="G60" i="1" s="1"/>
  <c r="F45" i="1"/>
  <c r="E45" i="1"/>
  <c r="D45" i="1"/>
  <c r="H45" i="1" s="1"/>
  <c r="C45" i="1"/>
  <c r="D44" i="1"/>
  <c r="H44" i="1" s="1"/>
  <c r="H43" i="1"/>
  <c r="H42" i="1"/>
  <c r="G41" i="1"/>
  <c r="F41" i="1"/>
  <c r="F50" i="1" s="1"/>
  <c r="F58" i="1" s="1"/>
  <c r="F60" i="1" s="1"/>
  <c r="E41" i="1"/>
  <c r="C41" i="1"/>
  <c r="C50" i="1" s="1"/>
  <c r="C58" i="1" s="1"/>
  <c r="E36" i="1"/>
  <c r="D36" i="1"/>
  <c r="C36" i="1"/>
  <c r="F34" i="1"/>
  <c r="F32" i="1"/>
  <c r="F31" i="1"/>
  <c r="F30" i="1"/>
  <c r="F29" i="1"/>
  <c r="F28" i="1"/>
  <c r="F27" i="1"/>
  <c r="E26" i="1"/>
  <c r="F26" i="1" s="1"/>
  <c r="D26" i="1"/>
  <c r="C26" i="1"/>
  <c r="E25" i="1"/>
  <c r="F25" i="1" s="1"/>
  <c r="C25" i="1"/>
  <c r="C33" i="1" s="1"/>
  <c r="C35" i="1" s="1"/>
  <c r="F24" i="1"/>
  <c r="F23" i="1"/>
  <c r="F22" i="1"/>
  <c r="F21" i="1"/>
  <c r="F20" i="1"/>
  <c r="E19" i="1"/>
  <c r="D19" i="1"/>
  <c r="F19" i="1" s="1"/>
  <c r="C19" i="1"/>
  <c r="D18" i="1"/>
  <c r="F18" i="1" s="1"/>
  <c r="F17" i="1"/>
  <c r="F16" i="1"/>
  <c r="F15" i="1"/>
  <c r="F14" i="1"/>
  <c r="F13" i="1"/>
  <c r="D13" i="1"/>
  <c r="F12" i="1"/>
  <c r="F11" i="1"/>
  <c r="E10" i="1"/>
  <c r="D10" i="1"/>
  <c r="D25" i="1" s="1"/>
  <c r="D33" i="1" s="1"/>
  <c r="D35" i="1" s="1"/>
  <c r="C10" i="1"/>
  <c r="C59" i="1" l="1"/>
  <c r="C60" i="1" s="1"/>
  <c r="F10" i="1"/>
  <c r="E33" i="1"/>
  <c r="D41" i="1"/>
  <c r="D50" i="1" l="1"/>
  <c r="H41" i="1"/>
  <c r="E35" i="1"/>
  <c r="F33" i="1"/>
  <c r="H50" i="1" l="1"/>
  <c r="D58" i="1"/>
  <c r="F35" i="1"/>
  <c r="E59" i="1"/>
  <c r="E60" i="1" s="1"/>
  <c r="H58" i="1" l="1"/>
  <c r="D59" i="1"/>
  <c r="H59" i="1" s="1"/>
  <c r="D60" i="1" l="1"/>
  <c r="H60" i="1" s="1"/>
</calcChain>
</file>

<file path=xl/sharedStrings.xml><?xml version="1.0" encoding="utf-8"?>
<sst xmlns="http://schemas.openxmlformats.org/spreadsheetml/2006/main" count="80" uniqueCount="76">
  <si>
    <t>PREFEITURA MUNICIPAL DE SÃO PAULO</t>
  </si>
  <si>
    <t>FUNDO ESPECIAL DE PROMOÇÃO DE ATIVIDADES CULTURAIS - FEPAC - CNPJ nº 14.127.749/0001-09</t>
  </si>
  <si>
    <t>RELATÓRIO RESUMIDO DA EXECUÇÃO ORÇAMENTÁRIA</t>
  </si>
  <si>
    <t>BALANÇO ORÇAMENTÁRIO</t>
  </si>
  <si>
    <t>ORÇAMENTOS FISCAL E DA SEGURIDADE SOCIAL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</si>
  <si>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</si>
  <si>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</si>
  <si>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</si>
  <si>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</si>
  <si>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</si>
  <si>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</si>
  <si>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</si>
  <si>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</si>
  <si>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</si>
  <si>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</si>
  <si>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</si>
  <si>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</si>
  <si>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</si>
  <si>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</si>
  <si>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</si>
  <si>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JANEIRO/2024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</si>
  <si>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</si>
  <si>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</si>
  <si>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</si>
  <si>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</si>
  <si>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</si>
  <si>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Impostos, Taxas e Contribuições de Melhoria</t>
  </si>
  <si>
    <t>Receita de Contribuições</t>
  </si>
  <si>
    <t>Receita Agropecuária</t>
  </si>
  <si>
    <t>Receita Industrial</t>
  </si>
  <si>
    <t>Receita de Serviços</t>
  </si>
  <si>
    <t>Transferências Correntes</t>
  </si>
  <si>
    <t>Operações de Crédito</t>
  </si>
  <si>
    <t>Alienação de Bens</t>
  </si>
  <si>
    <t>Amortização de Empréstimos</t>
  </si>
  <si>
    <t>Transferências de Capital</t>
  </si>
  <si>
    <t>SUBTOTAL DAS RECEITAS (III) = (I+II)</t>
  </si>
  <si>
    <t>Operações de Crédito / Refinanciamento (IV)</t>
  </si>
  <si>
    <t>Mobiliária</t>
  </si>
  <si>
    <t>Contratual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</si>
  <si>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</si>
  <si>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</si>
  <si>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</si>
  <si>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</si>
  <si>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</si>
  <si>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</si>
  <si>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</si>
  <si>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 xml:space="preserve">           (g)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</si>
  <si>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</si>
  <si>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</si>
  <si>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</si>
  <si>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</si>
  <si>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Pessoal e Encargos Sociais</t>
  </si>
  <si>
    <t>Juros e Encargos da Dívida</t>
  </si>
  <si>
    <t>Despesas de Capital (IX)</t>
  </si>
  <si>
    <t>Inversões Financeiras</t>
  </si>
  <si>
    <t>Amortização da Dívida</t>
  </si>
  <si>
    <t>Reserva de Contingência (X)</t>
  </si>
  <si>
    <t>SUBTOTAL DAS DESPESAS (XI) = (VII+IX+X)</t>
  </si>
  <si>
    <t>Amortização da Dívida / Refinanciamento (XII)</t>
  </si>
  <si>
    <t>Dívida Mobiliária</t>
  </si>
  <si>
    <t>Outras Dívidas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</si>
  <si>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</si>
  <si>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</si>
  <si>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</si>
  <si>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</si>
  <si>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</si>
  <si>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ROBERTO ALVES BATALHA</t>
  </si>
  <si>
    <t>RAFAEL AUGUSTO BORGES DA SILVEIRA</t>
  </si>
  <si>
    <t xml:space="preserve">ALINE NASCIMENTO BARROZO TORRES </t>
  </si>
  <si>
    <t>CRC: 1SP183.475/O-2</t>
  </si>
  <si>
    <t>RF 925.580-0</t>
  </si>
  <si>
    <t>RF 755.057-0</t>
  </si>
  <si>
    <t>SMC-CAF</t>
  </si>
  <si>
    <t>COORDENAÇÃO DE ADMINISTRAÇÃO E FINANÇAS</t>
  </si>
  <si>
    <t>SECRETARIA MUNICIPAL DA CULTURA - 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</si>
</sst>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 Light"/>
      <family val="2"/>
    </font>
    <font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>
      <alignment vertical="top"/>
    </xf>
    <xf numFmtId="43" fontId="6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164" fontId="3" fillId="2" borderId="0" xfId="2" applyNumberFormat="1" applyFont="1" applyFill="1" applyAlignment="1">
      <alignment horizontal="center" wrapText="1"/>
    </xf>
    <xf numFmtId="0" fontId="1" fillId="2" borderId="0" xfId="2" applyFill="1"/>
    <xf numFmtId="164" fontId="2" fillId="2" borderId="0" xfId="2" applyNumberFormat="1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3" fontId="9" fillId="2" borderId="2" xfId="4" applyFont="1" applyFill="1" applyBorder="1"/>
    <xf numFmtId="0" fontId="8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0" fontId="8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indent="1"/>
    </xf>
    <xf numFmtId="43" fontId="8" fillId="2" borderId="1" xfId="4" applyFont="1" applyFill="1" applyBorder="1" applyAlignment="1">
      <alignment vertical="top"/>
    </xf>
    <xf numFmtId="0" fontId="9" fillId="2" borderId="2" xfId="0" applyFont="1" applyFill="1" applyBorder="1" applyAlignment="1">
      <alignment horizontal="left" vertical="top" indent="2"/>
    </xf>
    <xf numFmtId="43" fontId="9" fillId="2" borderId="2" xfId="0" applyNumberFormat="1" applyFont="1" applyFill="1" applyBorder="1" applyAlignment="1">
      <alignment vertical="top"/>
    </xf>
    <xf numFmtId="43" fontId="9" fillId="2" borderId="2" xfId="4" applyFont="1" applyFill="1" applyBorder="1" applyAlignment="1">
      <alignment vertical="top"/>
    </xf>
    <xf numFmtId="4" fontId="10" fillId="2" borderId="2" xfId="0" applyNumberFormat="1" applyFont="1" applyFill="1" applyBorder="1"/>
    <xf numFmtId="43" fontId="10" fillId="2" borderId="2" xfId="4" applyFont="1" applyFill="1" applyBorder="1"/>
    <xf numFmtId="0" fontId="8" fillId="2" borderId="2" xfId="0" applyFont="1" applyFill="1" applyBorder="1" applyAlignment="1">
      <alignment horizontal="left" vertical="top" indent="1"/>
    </xf>
    <xf numFmtId="43" fontId="8" fillId="2" borderId="2" xfId="0" applyNumberFormat="1" applyFont="1" applyFill="1" applyBorder="1" applyAlignment="1">
      <alignment vertical="top"/>
    </xf>
    <xf numFmtId="43" fontId="8" fillId="2" borderId="2" xfId="4" applyFont="1" applyFill="1" applyBorder="1" applyAlignment="1">
      <alignment vertical="top"/>
    </xf>
    <xf numFmtId="0" fontId="9" fillId="2" borderId="2" xfId="0" applyFont="1" applyFill="1" applyBorder="1" applyAlignment="1">
      <alignment horizontal="left" vertical="top" indent="3"/>
    </xf>
    <xf numFmtId="0" fontId="9" fillId="2" borderId="2" xfId="0" applyFont="1" applyFill="1" applyBorder="1" applyAlignment="1">
      <alignment horizontal="left" vertical="top" indent="1"/>
    </xf>
    <xf numFmtId="0" fontId="9" fillId="2" borderId="3" xfId="0" applyFont="1" applyFill="1" applyBorder="1" applyAlignment="1">
      <alignment horizontal="left" vertical="top" indent="3"/>
    </xf>
    <xf numFmtId="43" fontId="9" fillId="2" borderId="3" xfId="0" applyNumberFormat="1" applyFont="1" applyFill="1" applyBorder="1" applyAlignment="1">
      <alignment vertical="top"/>
    </xf>
    <xf numFmtId="43" fontId="9" fillId="2" borderId="3" xfId="4" applyFont="1" applyFill="1" applyBorder="1" applyAlignment="1">
      <alignment vertical="top"/>
    </xf>
    <xf numFmtId="43" fontId="8" fillId="2" borderId="1" xfId="0" applyNumberFormat="1" applyFont="1" applyFill="1" applyBorder="1" applyAlignment="1">
      <alignment vertical="top"/>
    </xf>
    <xf numFmtId="43" fontId="10" fillId="2" borderId="2" xfId="0" applyNumberFormat="1" applyFont="1" applyFill="1" applyBorder="1"/>
    <xf numFmtId="0" fontId="8" fillId="2" borderId="3" xfId="0" applyFont="1" applyFill="1" applyBorder="1" applyAlignment="1">
      <alignment horizontal="left" vertical="top" indent="1"/>
    </xf>
    <xf numFmtId="43" fontId="8" fillId="2" borderId="3" xfId="0" applyNumberFormat="1" applyFont="1" applyFill="1" applyBorder="1" applyAlignment="1">
      <alignment vertical="top"/>
    </xf>
    <xf numFmtId="0" fontId="11" fillId="2" borderId="0" xfId="0" applyFont="1" applyFill="1" applyAlignment="1">
      <alignment vertical="center" readingOrder="1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2</xdr:row>
      <xdr:rowOff>57150</xdr:rowOff>
    </xdr:from>
    <xdr:to>
      <xdr:col>1</xdr:col>
      <xdr:colOff>2076450</xdr:colOff>
      <xdr:row>7</xdr:row>
      <xdr:rowOff>0</xdr:rowOff>
    </xdr:to>
    <xdr:pic>
      <xdr:nvPicPr>
        <xdr:cNvPr id="1173" name="Picture 2">
          <a:extLst>
            <a:ext uri="{FF2B5EF4-FFF2-40B4-BE49-F238E27FC236}">
              <a16:creationId xmlns:a16="http://schemas.microsoft.com/office/drawing/2014/main" id="{7B6A722E-C0AE-4667-9EAB-05A7BDEA6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438150"/>
          <a:ext cx="828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67"/>
  <sheetViews>
    <sheetView tabSelected="1" topLeftCell="A21" zoomScale="70" zoomScaleNormal="70" workbookViewId="0">
      <selection activeCell="J19" sqref="J19"/>
    </sheetView>
  </sheetViews>
  <sheetFormatPr defaultRowHeight="15" x14ac:dyDescent="0.25"/>
  <cols>
    <col min="1" max="1" width="9.140625" style="1"/>
    <col min="2" max="2" width="62.140625" style="1" customWidth="1"/>
    <col min="3" max="3" width="22.85546875" style="1" bestFit="1" customWidth="1"/>
    <col min="4" max="4" width="28.28515625" style="1" bestFit="1" customWidth="1"/>
    <col min="5" max="5" width="32.42578125" style="1" bestFit="1" customWidth="1"/>
    <col min="6" max="6" width="30.140625" style="1" bestFit="1" customWidth="1"/>
    <col min="7" max="7" width="23.85546875" style="1" bestFit="1" customWidth="1"/>
    <col min="8" max="8" width="32.42578125" style="1" bestFit="1" customWidth="1"/>
    <col min="9" max="9" width="9.140625" style="1"/>
    <col min="10" max="10" width="12.140625" style="1" bestFit="1" customWidth="1"/>
    <col min="11" max="11" width="13.28515625" style="1" bestFit="1" customWidth="1"/>
    <col min="12" max="12" width="14.5703125" style="1" bestFit="1" customWidth="1"/>
    <col min="13" max="16384" width="9.140625" style="1"/>
  </cols>
  <sheetData>
    <row r="2" spans="2:8" x14ac:dyDescent="0.25">
      <c r="B2" s="8" t="s">
        <v>0</v>
      </c>
      <c r="C2" s="9" t="s">
        <v>1</v>
      </c>
      <c r="D2" s="9"/>
      <c r="E2" s="9"/>
      <c r="F2" s="9"/>
      <c r="G2" s="9"/>
      <c r="H2" s="9"/>
    </row>
    <row r="3" spans="2:8" x14ac:dyDescent="0.25">
      <c r="B3" s="10"/>
      <c r="C3" s="9" t="s">
        <v>2</v>
      </c>
      <c r="D3" s="9"/>
      <c r="E3" s="9"/>
      <c r="F3" s="9"/>
      <c r="G3" s="9"/>
      <c r="H3" s="9"/>
    </row>
    <row r="4" spans="2:8" x14ac:dyDescent="0.25">
      <c r="B4" s="10"/>
      <c r="C4" s="9" t="s">
        <v>3</v>
      </c>
      <c r="D4" s="9"/>
      <c r="E4" s="9"/>
      <c r="F4" s="9"/>
      <c r="G4" s="9"/>
      <c r="H4" s="9"/>
    </row>
    <row r="5" spans="2:8" x14ac:dyDescent="0.25">
      <c r="B5" s="10"/>
      <c r="C5" s="9" t="s">
        <v>4</v>
      </c>
      <c r="D5" s="9"/>
      <c r="E5" s="9"/>
      <c r="F5" s="9"/>
      <c r="G5" s="9"/>
      <c r="H5" s="9"/>
    </row>
    <row r="6" spans="2:8" x14ac:dyDescent="0.25">
      <c r="B6" s="10"/>
      <c r="C6" s="11" t="s">
        <v>20</v>
      </c>
      <c r="D6" s="11"/>
      <c r="E6" s="11"/>
      <c r="F6" s="11"/>
      <c r="G6" s="11"/>
      <c r="H6" s="11"/>
    </row>
    <row r="7" spans="2:8" ht="14.25" customHeight="1" x14ac:dyDescent="0.25">
      <c r="B7" s="10"/>
      <c r="C7" s="8"/>
      <c r="D7" s="8"/>
      <c r="E7" s="8"/>
      <c r="F7" s="8"/>
    </row>
    <row r="8" spans="2:8" x14ac:dyDescent="0.25">
      <c r="B8" s="13" t="s">
        <v>21</v>
      </c>
      <c r="C8" s="14"/>
      <c r="D8" s="14"/>
      <c r="E8" s="14"/>
      <c r="F8" s="14"/>
      <c r="G8" s="14"/>
      <c r="H8" s="14"/>
    </row>
    <row r="9" spans="2:8" ht="30" x14ac:dyDescent="0.25">
      <c r="B9" s="15" t="s">
        <v>5</v>
      </c>
      <c r="C9" s="16" t="s">
        <v>22</v>
      </c>
      <c r="D9" s="16" t="s">
        <v>23</v>
      </c>
      <c r="E9" s="16" t="s">
        <v>24</v>
      </c>
      <c r="F9" s="16" t="s">
        <v>25</v>
      </c>
      <c r="G9" s="14"/>
      <c r="H9" s="14"/>
    </row>
    <row r="10" spans="2:8" s="7" customFormat="1" x14ac:dyDescent="0.25">
      <c r="B10" s="17" t="s">
        <v>6</v>
      </c>
      <c r="C10" s="18">
        <f>SUM(C11:C18)</f>
        <v>2893200</v>
      </c>
      <c r="D10" s="18">
        <f>SUM(D11:D18)</f>
        <v>2893200</v>
      </c>
      <c r="E10" s="18">
        <f>SUM(E11:E18)</f>
        <v>84179.38</v>
      </c>
      <c r="F10" s="18">
        <f>SUM(F11:F18)</f>
        <v>-2809020.62</v>
      </c>
      <c r="G10" s="14"/>
      <c r="H10" s="13"/>
    </row>
    <row r="11" spans="2:8" x14ac:dyDescent="0.25">
      <c r="B11" s="19" t="s">
        <v>26</v>
      </c>
      <c r="C11" s="20"/>
      <c r="D11" s="20"/>
      <c r="E11" s="20"/>
      <c r="F11" s="21">
        <f t="shared" ref="F11:F35" si="0">E11-D11</f>
        <v>0</v>
      </c>
      <c r="G11" s="14"/>
      <c r="H11" s="14"/>
    </row>
    <row r="12" spans="2:8" x14ac:dyDescent="0.25">
      <c r="B12" s="19" t="s">
        <v>27</v>
      </c>
      <c r="C12" s="20"/>
      <c r="D12" s="20"/>
      <c r="E12" s="20"/>
      <c r="F12" s="21">
        <f t="shared" si="0"/>
        <v>0</v>
      </c>
      <c r="G12" s="14"/>
      <c r="H12" s="14"/>
    </row>
    <row r="13" spans="2:8" s="7" customFormat="1" x14ac:dyDescent="0.25">
      <c r="B13" s="19" t="s">
        <v>7</v>
      </c>
      <c r="C13" s="12">
        <v>289200</v>
      </c>
      <c r="D13" s="12">
        <f>C13</f>
        <v>289200</v>
      </c>
      <c r="E13" s="22">
        <v>32595.02</v>
      </c>
      <c r="F13" s="21">
        <f t="shared" si="0"/>
        <v>-256604.98</v>
      </c>
      <c r="G13" s="14"/>
      <c r="H13" s="14"/>
    </row>
    <row r="14" spans="2:8" x14ac:dyDescent="0.25">
      <c r="B14" s="19" t="s">
        <v>28</v>
      </c>
      <c r="C14" s="20"/>
      <c r="D14" s="20"/>
      <c r="E14" s="20"/>
      <c r="F14" s="21">
        <f t="shared" si="0"/>
        <v>0</v>
      </c>
      <c r="G14" s="14"/>
      <c r="H14" s="14"/>
    </row>
    <row r="15" spans="2:8" x14ac:dyDescent="0.25">
      <c r="B15" s="19" t="s">
        <v>29</v>
      </c>
      <c r="C15" s="20"/>
      <c r="D15" s="20"/>
      <c r="E15" s="20"/>
      <c r="F15" s="21">
        <f t="shared" si="0"/>
        <v>0</v>
      </c>
      <c r="G15" s="14"/>
      <c r="H15" s="14"/>
    </row>
    <row r="16" spans="2:8" s="7" customFormat="1" x14ac:dyDescent="0.25">
      <c r="B16" s="19" t="s">
        <v>30</v>
      </c>
      <c r="C16" s="20"/>
      <c r="D16" s="20"/>
      <c r="E16" s="20"/>
      <c r="F16" s="21">
        <f>E16-D16</f>
        <v>0</v>
      </c>
      <c r="G16" s="14"/>
      <c r="H16" s="14"/>
    </row>
    <row r="17" spans="2:8" x14ac:dyDescent="0.25">
      <c r="B17" s="19" t="s">
        <v>31</v>
      </c>
      <c r="C17" s="20"/>
      <c r="D17" s="20"/>
      <c r="E17" s="20"/>
      <c r="F17" s="21">
        <f t="shared" si="0"/>
        <v>0</v>
      </c>
      <c r="G17" s="14"/>
      <c r="H17" s="14"/>
    </row>
    <row r="18" spans="2:8" x14ac:dyDescent="0.25">
      <c r="B18" s="19" t="s">
        <v>8</v>
      </c>
      <c r="C18" s="12">
        <v>2604000</v>
      </c>
      <c r="D18" s="23">
        <f>C18</f>
        <v>2604000</v>
      </c>
      <c r="E18" s="20">
        <v>51584.36</v>
      </c>
      <c r="F18" s="21">
        <f t="shared" si="0"/>
        <v>-2552415.64</v>
      </c>
      <c r="G18" s="14"/>
      <c r="H18" s="14"/>
    </row>
    <row r="19" spans="2:8" x14ac:dyDescent="0.25">
      <c r="B19" s="24" t="s">
        <v>9</v>
      </c>
      <c r="C19" s="25">
        <f>SUM(C20:C24)</f>
        <v>0</v>
      </c>
      <c r="D19" s="25">
        <f>SUM(D20:D24)</f>
        <v>0</v>
      </c>
      <c r="E19" s="25">
        <f>SUM(E20:E24)</f>
        <v>0</v>
      </c>
      <c r="F19" s="21">
        <f t="shared" si="0"/>
        <v>0</v>
      </c>
      <c r="G19" s="13"/>
      <c r="H19" s="13"/>
    </row>
    <row r="20" spans="2:8" s="7" customFormat="1" x14ac:dyDescent="0.25">
      <c r="B20" s="19" t="s">
        <v>32</v>
      </c>
      <c r="C20" s="20"/>
      <c r="D20" s="20"/>
      <c r="E20" s="20"/>
      <c r="F20" s="21">
        <f t="shared" si="0"/>
        <v>0</v>
      </c>
      <c r="G20" s="14"/>
      <c r="H20" s="14"/>
    </row>
    <row r="21" spans="2:8" x14ac:dyDescent="0.25">
      <c r="B21" s="19" t="s">
        <v>33</v>
      </c>
      <c r="C21" s="20"/>
      <c r="D21" s="20"/>
      <c r="E21" s="20"/>
      <c r="F21" s="21">
        <f t="shared" si="0"/>
        <v>0</v>
      </c>
      <c r="G21" s="14"/>
      <c r="H21" s="14"/>
    </row>
    <row r="22" spans="2:8" s="7" customFormat="1" x14ac:dyDescent="0.25">
      <c r="B22" s="19" t="s">
        <v>34</v>
      </c>
      <c r="C22" s="20"/>
      <c r="D22" s="20"/>
      <c r="E22" s="20"/>
      <c r="F22" s="21">
        <f t="shared" si="0"/>
        <v>0</v>
      </c>
      <c r="G22" s="14"/>
      <c r="H22" s="14"/>
    </row>
    <row r="23" spans="2:8" ht="6.75" customHeight="1" x14ac:dyDescent="0.25">
      <c r="B23" s="19" t="s">
        <v>35</v>
      </c>
      <c r="C23" s="20"/>
      <c r="D23" s="20"/>
      <c r="E23" s="20"/>
      <c r="F23" s="21">
        <f t="shared" si="0"/>
        <v>0</v>
      </c>
      <c r="G23" s="14"/>
      <c r="H23" s="14"/>
    </row>
    <row r="24" spans="2:8" x14ac:dyDescent="0.25">
      <c r="B24" s="19" t="s">
        <v>10</v>
      </c>
      <c r="C24" s="20"/>
      <c r="D24" s="20"/>
      <c r="E24" s="20"/>
      <c r="F24" s="21">
        <f t="shared" si="0"/>
        <v>0</v>
      </c>
      <c r="G24" s="14"/>
      <c r="H24" s="14"/>
    </row>
    <row r="25" spans="2:8" x14ac:dyDescent="0.25">
      <c r="B25" s="24" t="s">
        <v>36</v>
      </c>
      <c r="C25" s="25">
        <f>C10+C19</f>
        <v>2893200</v>
      </c>
      <c r="D25" s="25">
        <f>D10+D19</f>
        <v>2893200</v>
      </c>
      <c r="E25" s="25">
        <f>E10+E19</f>
        <v>84179.38</v>
      </c>
      <c r="F25" s="26">
        <f t="shared" si="0"/>
        <v>-2809020.62</v>
      </c>
      <c r="G25" s="13"/>
      <c r="H25" s="13"/>
    </row>
    <row r="26" spans="2:8" x14ac:dyDescent="0.25">
      <c r="B26" s="24" t="s">
        <v>37</v>
      </c>
      <c r="C26" s="25">
        <f>SUM(C27:C32)</f>
        <v>0</v>
      </c>
      <c r="D26" s="25">
        <f>SUM(D27:D32)</f>
        <v>0</v>
      </c>
      <c r="E26" s="25">
        <f>SUM(E27:E32)</f>
        <v>0</v>
      </c>
      <c r="F26" s="26">
        <f t="shared" si="0"/>
        <v>0</v>
      </c>
      <c r="G26" s="13"/>
      <c r="H26" s="13"/>
    </row>
    <row r="27" spans="2:8" ht="9.75" customHeight="1" x14ac:dyDescent="0.25">
      <c r="B27" s="19" t="s">
        <v>11</v>
      </c>
      <c r="C27" s="20"/>
      <c r="D27" s="20"/>
      <c r="E27" s="20"/>
      <c r="F27" s="21">
        <f t="shared" si="0"/>
        <v>0</v>
      </c>
      <c r="G27" s="14"/>
      <c r="H27" s="14"/>
    </row>
    <row r="28" spans="2:8" s="6" customFormat="1" x14ac:dyDescent="0.25">
      <c r="B28" s="27" t="s">
        <v>38</v>
      </c>
      <c r="C28" s="20"/>
      <c r="D28" s="20"/>
      <c r="E28" s="20"/>
      <c r="F28" s="21">
        <f t="shared" si="0"/>
        <v>0</v>
      </c>
      <c r="G28" s="14"/>
      <c r="H28" s="14"/>
    </row>
    <row r="29" spans="2:8" x14ac:dyDescent="0.25">
      <c r="B29" s="27" t="s">
        <v>39</v>
      </c>
      <c r="C29" s="20"/>
      <c r="D29" s="20"/>
      <c r="E29" s="20"/>
      <c r="F29" s="21">
        <f t="shared" si="0"/>
        <v>0</v>
      </c>
      <c r="G29" s="14"/>
      <c r="H29" s="14"/>
    </row>
    <row r="30" spans="2:8" x14ac:dyDescent="0.25">
      <c r="B30" s="19" t="s">
        <v>12</v>
      </c>
      <c r="C30" s="20"/>
      <c r="D30" s="20"/>
      <c r="E30" s="20"/>
      <c r="F30" s="21">
        <f t="shared" si="0"/>
        <v>0</v>
      </c>
      <c r="G30" s="14"/>
      <c r="H30" s="14"/>
    </row>
    <row r="31" spans="2:8" x14ac:dyDescent="0.25">
      <c r="B31" s="27" t="s">
        <v>38</v>
      </c>
      <c r="C31" s="20"/>
      <c r="D31" s="20"/>
      <c r="E31" s="20"/>
      <c r="F31" s="21">
        <f t="shared" si="0"/>
        <v>0</v>
      </c>
      <c r="G31" s="14"/>
      <c r="H31" s="14"/>
    </row>
    <row r="32" spans="2:8" x14ac:dyDescent="0.25">
      <c r="B32" s="27" t="s">
        <v>39</v>
      </c>
      <c r="C32" s="20"/>
      <c r="D32" s="20"/>
      <c r="E32" s="20"/>
      <c r="F32" s="21">
        <f t="shared" si="0"/>
        <v>0</v>
      </c>
      <c r="G32" s="14"/>
      <c r="H32" s="14"/>
    </row>
    <row r="33" spans="2:11" x14ac:dyDescent="0.25">
      <c r="B33" s="24" t="s">
        <v>40</v>
      </c>
      <c r="C33" s="25">
        <f>C25+C26</f>
        <v>2893200</v>
      </c>
      <c r="D33" s="25">
        <f>D25+D26</f>
        <v>2893200</v>
      </c>
      <c r="E33" s="25">
        <f>E25+E26</f>
        <v>84179.38</v>
      </c>
      <c r="F33" s="26">
        <f t="shared" si="0"/>
        <v>-2809020.62</v>
      </c>
      <c r="G33" s="13"/>
      <c r="H33" s="13"/>
    </row>
    <row r="34" spans="2:11" x14ac:dyDescent="0.25">
      <c r="B34" s="28" t="s">
        <v>41</v>
      </c>
      <c r="C34" s="20"/>
      <c r="D34" s="20"/>
      <c r="E34" s="20"/>
      <c r="F34" s="21">
        <f t="shared" si="0"/>
        <v>0</v>
      </c>
      <c r="G34" s="14"/>
      <c r="H34" s="14"/>
    </row>
    <row r="35" spans="2:11" x14ac:dyDescent="0.25">
      <c r="B35" s="24" t="s">
        <v>42</v>
      </c>
      <c r="C35" s="25">
        <f>C33+C34</f>
        <v>2893200</v>
      </c>
      <c r="D35" s="25">
        <f>D33+D34</f>
        <v>2893200</v>
      </c>
      <c r="E35" s="25">
        <f>E33+E34</f>
        <v>84179.38</v>
      </c>
      <c r="F35" s="26">
        <f t="shared" si="0"/>
        <v>-2809020.62</v>
      </c>
      <c r="G35" s="13"/>
      <c r="H35" s="13"/>
    </row>
    <row r="36" spans="2:11" ht="15" customHeight="1" x14ac:dyDescent="0.25">
      <c r="B36" s="24" t="s">
        <v>43</v>
      </c>
      <c r="C36" s="25">
        <f>SUM(C37:C39)</f>
        <v>0</v>
      </c>
      <c r="D36" s="25">
        <f>SUM(D37:D39)</f>
        <v>0</v>
      </c>
      <c r="E36" s="25">
        <f>SUM(E37:E39)</f>
        <v>0</v>
      </c>
      <c r="F36" s="26"/>
      <c r="G36" s="13"/>
      <c r="H36" s="13"/>
    </row>
    <row r="37" spans="2:11" x14ac:dyDescent="0.25">
      <c r="B37" s="27" t="s">
        <v>44</v>
      </c>
      <c r="C37" s="20"/>
      <c r="D37" s="20"/>
      <c r="E37" s="20"/>
      <c r="F37" s="21"/>
      <c r="G37" s="14"/>
      <c r="H37" s="14"/>
    </row>
    <row r="38" spans="2:11" x14ac:dyDescent="0.25">
      <c r="B38" s="27" t="s">
        <v>13</v>
      </c>
      <c r="C38" s="20"/>
      <c r="D38" s="20"/>
      <c r="E38" s="20"/>
      <c r="F38" s="21"/>
      <c r="G38" s="14"/>
      <c r="H38" s="14"/>
    </row>
    <row r="39" spans="2:11" x14ac:dyDescent="0.25">
      <c r="B39" s="29" t="s">
        <v>14</v>
      </c>
      <c r="C39" s="30"/>
      <c r="D39" s="30"/>
      <c r="E39" s="30"/>
      <c r="F39" s="31"/>
      <c r="G39" s="14"/>
      <c r="H39" s="14"/>
    </row>
    <row r="40" spans="2:11" ht="30" x14ac:dyDescent="0.25">
      <c r="B40" s="15" t="s">
        <v>15</v>
      </c>
      <c r="C40" s="16" t="s">
        <v>45</v>
      </c>
      <c r="D40" s="16" t="s">
        <v>46</v>
      </c>
      <c r="E40" s="16" t="s">
        <v>47</v>
      </c>
      <c r="F40" s="16" t="s">
        <v>48</v>
      </c>
      <c r="G40" s="16" t="s">
        <v>49</v>
      </c>
      <c r="H40" s="16" t="s">
        <v>50</v>
      </c>
    </row>
    <row r="41" spans="2:11" x14ac:dyDescent="0.25">
      <c r="B41" s="17" t="s">
        <v>51</v>
      </c>
      <c r="C41" s="32">
        <f>SUM(C42:C44)</f>
        <v>2025240</v>
      </c>
      <c r="D41" s="32">
        <f>SUM(D42:D44)</f>
        <v>2025240</v>
      </c>
      <c r="E41" s="32">
        <f>SUM(E42:E44)</f>
        <v>0</v>
      </c>
      <c r="F41" s="32">
        <f>SUM(F42:F44)</f>
        <v>0</v>
      </c>
      <c r="G41" s="32">
        <f>SUM(G42:G44)</f>
        <v>0</v>
      </c>
      <c r="H41" s="32">
        <f>D41-E41</f>
        <v>2025240</v>
      </c>
    </row>
    <row r="42" spans="2:11" x14ac:dyDescent="0.25">
      <c r="B42" s="19" t="s">
        <v>52</v>
      </c>
      <c r="C42" s="20"/>
      <c r="D42" s="20"/>
      <c r="E42" s="20"/>
      <c r="F42" s="20">
        <v>0</v>
      </c>
      <c r="G42" s="20">
        <v>0</v>
      </c>
      <c r="H42" s="20">
        <f>D42-E42</f>
        <v>0</v>
      </c>
    </row>
    <row r="43" spans="2:11" x14ac:dyDescent="0.25">
      <c r="B43" s="19" t="s">
        <v>53</v>
      </c>
      <c r="C43" s="20"/>
      <c r="D43" s="20"/>
      <c r="E43" s="20"/>
      <c r="F43" s="20"/>
      <c r="G43" s="20"/>
      <c r="H43" s="20">
        <f t="shared" ref="H43:H60" si="1">D43-E43</f>
        <v>0</v>
      </c>
    </row>
    <row r="44" spans="2:11" x14ac:dyDescent="0.25">
      <c r="B44" s="19" t="s">
        <v>16</v>
      </c>
      <c r="C44" s="20">
        <v>2025240</v>
      </c>
      <c r="D44" s="20">
        <f>C44</f>
        <v>2025240</v>
      </c>
      <c r="E44" s="20"/>
      <c r="F44" s="20"/>
      <c r="G44" s="20"/>
      <c r="H44" s="20">
        <f t="shared" si="1"/>
        <v>2025240</v>
      </c>
    </row>
    <row r="45" spans="2:11" ht="15" customHeight="1" x14ac:dyDescent="0.25">
      <c r="B45" s="24" t="s">
        <v>54</v>
      </c>
      <c r="C45" s="25">
        <f>SUM(C46:C48)</f>
        <v>0</v>
      </c>
      <c r="D45" s="25">
        <f>SUM(D46:D48)</f>
        <v>0</v>
      </c>
      <c r="E45" s="25">
        <f>SUM(E46:E48)</f>
        <v>0</v>
      </c>
      <c r="F45" s="25">
        <f>SUM(F46:F48)</f>
        <v>0</v>
      </c>
      <c r="G45" s="25">
        <f>SUM(G46:G48)</f>
        <v>0</v>
      </c>
      <c r="H45" s="20">
        <f t="shared" si="1"/>
        <v>0</v>
      </c>
      <c r="I45" s="2"/>
      <c r="K45" s="3"/>
    </row>
    <row r="46" spans="2:11" ht="15" customHeight="1" x14ac:dyDescent="0.25">
      <c r="B46" s="19" t="s">
        <v>17</v>
      </c>
      <c r="C46" s="12">
        <v>0</v>
      </c>
      <c r="D46" s="33">
        <v>0</v>
      </c>
      <c r="E46" s="20"/>
      <c r="F46" s="20"/>
      <c r="G46" s="20"/>
      <c r="H46" s="20">
        <f t="shared" si="1"/>
        <v>0</v>
      </c>
      <c r="I46" s="4"/>
      <c r="J46" s="4"/>
    </row>
    <row r="47" spans="2:11" x14ac:dyDescent="0.25">
      <c r="B47" s="19" t="s">
        <v>55</v>
      </c>
      <c r="C47" s="20"/>
      <c r="D47" s="20"/>
      <c r="E47" s="20"/>
      <c r="F47" s="20"/>
      <c r="G47" s="20"/>
      <c r="H47" s="20">
        <f t="shared" si="1"/>
        <v>0</v>
      </c>
      <c r="I47" s="5"/>
      <c r="J47" s="3"/>
    </row>
    <row r="48" spans="2:11" x14ac:dyDescent="0.25">
      <c r="B48" s="19" t="s">
        <v>56</v>
      </c>
      <c r="C48" s="20"/>
      <c r="D48" s="20"/>
      <c r="E48" s="20"/>
      <c r="F48" s="20"/>
      <c r="G48" s="20"/>
      <c r="H48" s="20">
        <f t="shared" si="1"/>
        <v>0</v>
      </c>
    </row>
    <row r="49" spans="2:8" x14ac:dyDescent="0.25">
      <c r="B49" s="24" t="s">
        <v>57</v>
      </c>
      <c r="C49" s="25"/>
      <c r="D49" s="25"/>
      <c r="E49" s="25"/>
      <c r="F49" s="25"/>
      <c r="G49" s="25"/>
      <c r="H49" s="20">
        <f t="shared" si="1"/>
        <v>0</v>
      </c>
    </row>
    <row r="50" spans="2:8" x14ac:dyDescent="0.25">
      <c r="B50" s="24" t="s">
        <v>58</v>
      </c>
      <c r="C50" s="25">
        <f>C41+C45+C49</f>
        <v>2025240</v>
      </c>
      <c r="D50" s="25">
        <f>D41+D45+D49</f>
        <v>2025240</v>
      </c>
      <c r="E50" s="25">
        <f>E41+E45+E49</f>
        <v>0</v>
      </c>
      <c r="F50" s="25">
        <f>F41+F45+F49</f>
        <v>0</v>
      </c>
      <c r="G50" s="25">
        <f>G41+G45+G49</f>
        <v>0</v>
      </c>
      <c r="H50" s="20">
        <f t="shared" si="1"/>
        <v>2025240</v>
      </c>
    </row>
    <row r="51" spans="2:8" x14ac:dyDescent="0.25">
      <c r="B51" s="24" t="s">
        <v>59</v>
      </c>
      <c r="C51" s="25">
        <f>SUM(C52:C57)</f>
        <v>0</v>
      </c>
      <c r="D51" s="25">
        <f>SUM(D52:D57)</f>
        <v>0</v>
      </c>
      <c r="E51" s="25">
        <f>SUM(E52:E57)</f>
        <v>0</v>
      </c>
      <c r="F51" s="25">
        <f>SUM(F52:F57)</f>
        <v>0</v>
      </c>
      <c r="G51" s="25">
        <f>SUM(G52:G57)</f>
        <v>0</v>
      </c>
      <c r="H51" s="20">
        <f t="shared" si="1"/>
        <v>0</v>
      </c>
    </row>
    <row r="52" spans="2:8" x14ac:dyDescent="0.25">
      <c r="B52" s="19" t="s">
        <v>18</v>
      </c>
      <c r="C52" s="20"/>
      <c r="D52" s="20"/>
      <c r="E52" s="20"/>
      <c r="F52" s="20"/>
      <c r="G52" s="20"/>
      <c r="H52" s="20">
        <f t="shared" si="1"/>
        <v>0</v>
      </c>
    </row>
    <row r="53" spans="2:8" x14ac:dyDescent="0.25">
      <c r="B53" s="27" t="s">
        <v>60</v>
      </c>
      <c r="C53" s="20"/>
      <c r="D53" s="20"/>
      <c r="E53" s="20"/>
      <c r="F53" s="20"/>
      <c r="G53" s="20"/>
      <c r="H53" s="20">
        <f t="shared" si="1"/>
        <v>0</v>
      </c>
    </row>
    <row r="54" spans="2:8" x14ac:dyDescent="0.25">
      <c r="B54" s="27" t="s">
        <v>61</v>
      </c>
      <c r="C54" s="20"/>
      <c r="D54" s="20"/>
      <c r="E54" s="20"/>
      <c r="F54" s="20"/>
      <c r="G54" s="20"/>
      <c r="H54" s="20">
        <f t="shared" si="1"/>
        <v>0</v>
      </c>
    </row>
    <row r="55" spans="2:8" x14ac:dyDescent="0.25">
      <c r="B55" s="19" t="s">
        <v>19</v>
      </c>
      <c r="C55" s="20"/>
      <c r="D55" s="20"/>
      <c r="E55" s="20"/>
      <c r="F55" s="20"/>
      <c r="G55" s="20"/>
      <c r="H55" s="20">
        <f t="shared" si="1"/>
        <v>0</v>
      </c>
    </row>
    <row r="56" spans="2:8" x14ac:dyDescent="0.25">
      <c r="B56" s="27" t="s">
        <v>60</v>
      </c>
      <c r="C56" s="20"/>
      <c r="D56" s="20"/>
      <c r="E56" s="20"/>
      <c r="F56" s="20"/>
      <c r="G56" s="20"/>
      <c r="H56" s="20">
        <f t="shared" si="1"/>
        <v>0</v>
      </c>
    </row>
    <row r="57" spans="2:8" x14ac:dyDescent="0.25">
      <c r="B57" s="27" t="s">
        <v>61</v>
      </c>
      <c r="C57" s="20"/>
      <c r="D57" s="20"/>
      <c r="E57" s="20"/>
      <c r="F57" s="20"/>
      <c r="G57" s="20"/>
      <c r="H57" s="20">
        <f t="shared" si="1"/>
        <v>0</v>
      </c>
    </row>
    <row r="58" spans="2:8" x14ac:dyDescent="0.25">
      <c r="B58" s="24" t="s">
        <v>62</v>
      </c>
      <c r="C58" s="25">
        <f>C50+C51</f>
        <v>2025240</v>
      </c>
      <c r="D58" s="25">
        <f>D50+D51</f>
        <v>2025240</v>
      </c>
      <c r="E58" s="25">
        <f>E50+E51</f>
        <v>0</v>
      </c>
      <c r="F58" s="25">
        <f>F50+F51</f>
        <v>0</v>
      </c>
      <c r="G58" s="25">
        <f>G50+G51</f>
        <v>0</v>
      </c>
      <c r="H58" s="20">
        <f t="shared" si="1"/>
        <v>2025240</v>
      </c>
    </row>
    <row r="59" spans="2:8" x14ac:dyDescent="0.25">
      <c r="B59" s="28" t="s">
        <v>63</v>
      </c>
      <c r="C59" s="12">
        <f>IF(C35&gt;C58,C35-C58,0)</f>
        <v>867960</v>
      </c>
      <c r="D59" s="12">
        <f>IF(D35&gt;D58,D35-D58,0)</f>
        <v>867960</v>
      </c>
      <c r="E59" s="12">
        <f>IF(E35&gt;E58,E35-E58,0)</f>
        <v>84179.38</v>
      </c>
      <c r="F59" s="20"/>
      <c r="G59" s="20"/>
      <c r="H59" s="20">
        <f t="shared" si="1"/>
        <v>783780.62</v>
      </c>
    </row>
    <row r="60" spans="2:8" x14ac:dyDescent="0.25">
      <c r="B60" s="24" t="s">
        <v>64</v>
      </c>
      <c r="C60" s="25">
        <f>C58+C59</f>
        <v>2893200</v>
      </c>
      <c r="D60" s="25">
        <f>D58+D59</f>
        <v>2893200</v>
      </c>
      <c r="E60" s="25">
        <f>E58+E59</f>
        <v>84179.38</v>
      </c>
      <c r="F60" s="25">
        <f>F58+F59</f>
        <v>0</v>
      </c>
      <c r="G60" s="25">
        <f>G58+G59</f>
        <v>0</v>
      </c>
      <c r="H60" s="20">
        <f t="shared" si="1"/>
        <v>2809020.62</v>
      </c>
    </row>
    <row r="61" spans="2:8" x14ac:dyDescent="0.25">
      <c r="B61" s="34" t="s">
        <v>65</v>
      </c>
      <c r="C61" s="35"/>
      <c r="D61" s="35"/>
      <c r="E61" s="35"/>
      <c r="F61" s="35"/>
      <c r="G61" s="35"/>
      <c r="H61" s="35"/>
    </row>
    <row r="62" spans="2:8" x14ac:dyDescent="0.25">
      <c r="B62" s="36" t="s">
        <v>66</v>
      </c>
      <c r="C62" s="14"/>
      <c r="D62" s="14"/>
      <c r="E62" s="14"/>
      <c r="F62" s="14"/>
      <c r="G62" s="14"/>
      <c r="H62" s="14"/>
    </row>
    <row r="63" spans="2:8" x14ac:dyDescent="0.25">
      <c r="B63" s="14"/>
      <c r="C63" s="14"/>
      <c r="D63" s="14"/>
      <c r="E63" s="14"/>
      <c r="F63" s="14"/>
      <c r="G63" s="14"/>
      <c r="H63" s="14"/>
    </row>
    <row r="64" spans="2:8" x14ac:dyDescent="0.25">
      <c r="B64" s="14"/>
      <c r="C64" s="14"/>
      <c r="D64" s="14"/>
      <c r="E64" s="14"/>
      <c r="F64" s="14"/>
      <c r="G64" s="14"/>
      <c r="H64" s="14"/>
    </row>
    <row r="65" spans="2:8" x14ac:dyDescent="0.25">
      <c r="B65" s="37" t="s">
        <v>67</v>
      </c>
      <c r="C65" s="37"/>
      <c r="D65" s="37" t="s">
        <v>68</v>
      </c>
      <c r="E65" s="37"/>
      <c r="F65" s="37" t="s">
        <v>69</v>
      </c>
      <c r="G65" s="37"/>
      <c r="H65" s="37"/>
    </row>
    <row r="66" spans="2:8" x14ac:dyDescent="0.25">
      <c r="B66" s="38" t="s">
        <v>70</v>
      </c>
      <c r="C66" s="38"/>
      <c r="D66" s="38" t="s">
        <v>71</v>
      </c>
      <c r="E66" s="38"/>
      <c r="F66" s="38" t="s">
        <v>72</v>
      </c>
      <c r="G66" s="38"/>
      <c r="H66" s="38"/>
    </row>
    <row r="67" spans="2:8" x14ac:dyDescent="0.25">
      <c r="B67" s="37" t="s">
        <v>73</v>
      </c>
      <c r="C67" s="37"/>
      <c r="D67" s="37" t="s">
        <v>74</v>
      </c>
      <c r="E67" s="37"/>
      <c r="F67" s="37" t="s">
        <v>75</v>
      </c>
      <c r="G67" s="37"/>
      <c r="H67" s="37"/>
    </row>
  </sheetData>
  <mergeCells count="15">
    <mergeCell ref="B67:C67"/>
    <mergeCell ref="D67:E67"/>
    <mergeCell ref="F67:H67"/>
    <mergeCell ref="B65:C65"/>
    <mergeCell ref="D65:E65"/>
    <mergeCell ref="F65:H65"/>
    <mergeCell ref="B66:C66"/>
    <mergeCell ref="D66:E66"/>
    <mergeCell ref="F66:H66"/>
    <mergeCell ref="C2:H2"/>
    <mergeCell ref="B3:B7"/>
    <mergeCell ref="C3:H3"/>
    <mergeCell ref="C4:H4"/>
    <mergeCell ref="C5:H5"/>
    <mergeCell ref="C6:H6"/>
  </mergeCells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2023-09-21T21:28:53Z</cp:lastPrinted>
  <dcterms:created xsi:type="dcterms:W3CDTF">2017-03-21T19:25:49Z</dcterms:created>
  <dcterms:modified xsi:type="dcterms:W3CDTF">2024-04-11T15:59:48Z</dcterms:modified>
  <cp:category/>
  <cp:contentStatus/>
</cp:coreProperties>
</file>