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2 FEVEREIRO\"/>
    </mc:Choice>
  </mc:AlternateContent>
  <xr:revisionPtr revIDLastSave="0" documentId="13_ncr:1_{A80CB9E0-0DF7-43DF-BEB4-402580C0885C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34" i="1"/>
  <c r="G33" i="1"/>
  <c r="F33" i="1"/>
  <c r="E33" i="1"/>
  <c r="D33" i="1"/>
  <c r="H33" i="1" s="1"/>
  <c r="C33" i="1"/>
  <c r="H31" i="1"/>
  <c r="H30" i="1"/>
  <c r="G29" i="1"/>
  <c r="F29" i="1"/>
  <c r="E29" i="1"/>
  <c r="D29" i="1"/>
  <c r="H29" i="1" s="1"/>
  <c r="C29" i="1"/>
  <c r="D28" i="1"/>
  <c r="H28" i="1" s="1"/>
  <c r="G27" i="1"/>
  <c r="G32" i="1" s="1"/>
  <c r="G36" i="1" s="1"/>
  <c r="G38" i="1" s="1"/>
  <c r="F27" i="1"/>
  <c r="F32" i="1" s="1"/>
  <c r="F36" i="1" s="1"/>
  <c r="F38" i="1" s="1"/>
  <c r="E27" i="1"/>
  <c r="E32" i="1" s="1"/>
  <c r="E36" i="1" s="1"/>
  <c r="C27" i="1"/>
  <c r="C32" i="1" s="1"/>
  <c r="C36" i="1" s="1"/>
  <c r="E22" i="1"/>
  <c r="D22" i="1"/>
  <c r="C22" i="1"/>
  <c r="F20" i="1"/>
  <c r="F18" i="1"/>
  <c r="F17" i="1"/>
  <c r="E16" i="1"/>
  <c r="D16" i="1"/>
  <c r="F16" i="1" s="1"/>
  <c r="C16" i="1"/>
  <c r="F14" i="1"/>
  <c r="E13" i="1"/>
  <c r="F13" i="1" s="1"/>
  <c r="D13" i="1"/>
  <c r="C13" i="1"/>
  <c r="F12" i="1"/>
  <c r="D12" i="1"/>
  <c r="D11" i="1"/>
  <c r="F11" i="1" s="1"/>
  <c r="F10" i="1" s="1"/>
  <c r="E10" i="1"/>
  <c r="E15" i="1" s="1"/>
  <c r="D10" i="1"/>
  <c r="D15" i="1" s="1"/>
  <c r="D19" i="1" s="1"/>
  <c r="D21" i="1" s="1"/>
  <c r="C10" i="1"/>
  <c r="C15" i="1" s="1"/>
  <c r="C19" i="1" s="1"/>
  <c r="C21" i="1" s="1"/>
  <c r="C37" i="1" s="1"/>
  <c r="F15" i="1" l="1"/>
  <c r="E19" i="1"/>
  <c r="C38" i="1"/>
  <c r="D27" i="1"/>
  <c r="H27" i="1" l="1"/>
  <c r="D32" i="1"/>
  <c r="F19" i="1"/>
  <c r="E21" i="1"/>
  <c r="E37" i="1" l="1"/>
  <c r="E38" i="1" s="1"/>
  <c r="F21" i="1"/>
  <c r="H32" i="1"/>
  <c r="D36" i="1"/>
  <c r="H36" i="1" l="1"/>
  <c r="D37" i="1"/>
  <c r="H37" i="1" s="1"/>
  <c r="D38" i="1" l="1"/>
  <c r="H38" i="1" s="1"/>
</calcChain>
</file>

<file path=xl/sharedStrings.xml><?xml version="1.0" encoding="utf-8"?>
<sst xmlns="http://schemas.openxmlformats.org/spreadsheetml/2006/main" count="53" uniqueCount="53">
  <si>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</si>
  <si>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</si>
  <si>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</si>
  <si>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</si>
  <si>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</si>
  <si>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</si>
  <si>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</si>
  <si>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</si>
  <si>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</si>
  <si>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</si>
  <si>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</si>
  <si>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</si>
  <si>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</si>
  <si>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</si>
  <si>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</si>
  <si>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</si>
  <si>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</si>
  <si>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</si>
  <si>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</si>
  <si>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</si>
  <si>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</si>
  <si>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</si>
  <si>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</si>
  <si>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</si>
  <si>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</si>
  <si>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</si>
  <si>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</si>
  <si>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</si>
  <si>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</si>
  <si>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</si>
  <si>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 xml:space="preserve">           (g)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</si>
  <si>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</si>
  <si>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</si>
  <si>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</si>
  <si>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</si>
  <si>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</si>
  <si>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</si>
  <si>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</si>
  <si>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</si>
  <si>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</si>
  <si>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</si>
  <si>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</si>
  <si>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</si>
  <si>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</si>
  <si>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ROBERTO ALVES BATALHA</t>
  </si>
  <si>
    <t xml:space="preserve">ALINE NASCIMENTO BARROZO TORRES </t>
  </si>
  <si>
    <t>CRC: 1SP183.475/O-2</t>
  </si>
  <si>
    <t>RF 755.057-0</t>
  </si>
  <si>
    <t>SMC-CAF</t>
  </si>
  <si>
    <t>SECRETARIA MUNICIPAL DA CULTURA - SMC</t>
  </si>
  <si>
    <t xml:space="preserve"> Fundo Especial de Promoção de Atividades Culturais - FEPAC (CNPJ: 14.127.749/0001-09)</t>
  </si>
  <si>
    <t>ORÇAMENTO FISCAL E DA SEGURIDADE SOCIAL</t>
  </si>
  <si>
    <t>COMPETÊNCIA: FEVEREIRO/2024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</si>
</sst>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 Light"/>
      <family val="2"/>
    </font>
    <font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35">
    <xf numFmtId="0" fontId="0" fillId="0" borderId="0" xfId="0"/>
    <xf numFmtId="43" fontId="5" fillId="2" borderId="2" xfId="4" applyFont="1" applyFill="1" applyBorder="1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0" applyNumberFormat="1" applyFont="1" applyFill="1" applyBorder="1" applyAlignment="1">
      <alignment vertical="top"/>
    </xf>
    <xf numFmtId="43" fontId="5" fillId="2" borderId="2" xfId="4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43" fontId="4" fillId="2" borderId="2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3"/>
    </xf>
    <xf numFmtId="0" fontId="5" fillId="2" borderId="2" xfId="0" applyFont="1" applyFill="1" applyBorder="1" applyAlignment="1">
      <alignment horizontal="left" vertical="top" indent="1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4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7" fillId="2" borderId="0" xfId="0" applyFont="1" applyFill="1" applyAlignment="1">
      <alignment vertical="center" readingOrder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/>
    </xf>
    <xf numFmtId="4" fontId="6" fillId="4" borderId="2" xfId="0" applyNumberFormat="1" applyFont="1" applyFill="1" applyBorder="1"/>
    <xf numFmtId="43" fontId="6" fillId="4" borderId="2" xfId="4" applyFont="1" applyFill="1" applyBorder="1"/>
    <xf numFmtId="43" fontId="6" fillId="4" borderId="2" xfId="0" applyNumberFormat="1" applyFont="1" applyFill="1" applyBorder="1"/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481012</xdr:colOff>
      <xdr:row>0</xdr:row>
      <xdr:rowOff>121444</xdr:rowOff>
    </xdr:from>
    <xdr:to>
      <xdr:col>1</xdr:col>
      <xdr:colOff>1283833</xdr:colOff>
      <xdr:row>5</xdr:row>
      <xdr:rowOff>100278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D1B2975F-3324-45D6-966D-863C65A0A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" y="121444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1"/>
  <sheetViews>
    <sheetView tabSelected="1" topLeftCell="A18" zoomScale="90" zoomScaleNormal="90" workbookViewId="0">
      <selection sqref="A1:XFD1048576"/>
    </sheetView>
  </sheetViews>
  <sheetFormatPr defaultColWidth="8.85546875" defaultRowHeight="15" x14ac:dyDescent="0.25"/>
  <cols>
    <col min="1" max="1" width="5.5703125" style="25" customWidth="1"/>
    <col min="2" max="2" width="56.7109375" style="25" customWidth="1"/>
    <col min="3" max="3" width="16.85546875" style="25" bestFit="1" customWidth="1"/>
    <col min="4" max="4" width="18.5703125" style="25" bestFit="1" customWidth="1"/>
    <col min="5" max="5" width="21.42578125" style="25" bestFit="1" customWidth="1"/>
    <col min="6" max="6" width="19.5703125" style="25" bestFit="1" customWidth="1"/>
    <col min="7" max="8" width="20.7109375" style="25" customWidth="1"/>
    <col min="9" max="16384" width="8.85546875" style="25"/>
  </cols>
  <sheetData>
    <row r="1" spans="1:9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x14ac:dyDescent="0.25">
      <c r="A3" s="3"/>
      <c r="B3" s="29" t="s">
        <v>50</v>
      </c>
      <c r="C3" s="29"/>
      <c r="D3" s="29"/>
      <c r="E3" s="29"/>
      <c r="F3" s="29"/>
      <c r="G3" s="29"/>
      <c r="H3" s="29"/>
      <c r="I3" s="3"/>
    </row>
    <row r="4" spans="1:9" x14ac:dyDescent="0.25">
      <c r="A4" s="3"/>
      <c r="B4" s="29" t="s">
        <v>0</v>
      </c>
      <c r="C4" s="29"/>
      <c r="D4" s="29"/>
      <c r="E4" s="29"/>
      <c r="F4" s="29"/>
      <c r="G4" s="29"/>
      <c r="H4" s="29"/>
      <c r="I4" s="3"/>
    </row>
    <row r="5" spans="1:9" x14ac:dyDescent="0.25">
      <c r="A5" s="3"/>
      <c r="B5" s="29" t="s">
        <v>51</v>
      </c>
      <c r="C5" s="29"/>
      <c r="D5" s="29"/>
      <c r="E5" s="29"/>
      <c r="F5" s="29"/>
      <c r="G5" s="29"/>
      <c r="H5" s="29"/>
      <c r="I5" s="3"/>
    </row>
    <row r="6" spans="1:9" x14ac:dyDescent="0.25">
      <c r="A6" s="3"/>
      <c r="B6" s="29" t="s">
        <v>52</v>
      </c>
      <c r="C6" s="29"/>
      <c r="D6" s="29"/>
      <c r="E6" s="29"/>
      <c r="F6" s="29"/>
      <c r="G6" s="29"/>
      <c r="H6" s="29"/>
      <c r="I6" s="3"/>
    </row>
    <row r="7" spans="1:9" x14ac:dyDescent="0.25">
      <c r="A7" s="3"/>
      <c r="B7" s="30"/>
      <c r="C7" s="30"/>
      <c r="D7" s="30"/>
      <c r="E7" s="30"/>
      <c r="F7" s="30"/>
      <c r="G7" s="30"/>
      <c r="H7" s="30"/>
      <c r="I7" s="3"/>
    </row>
    <row r="8" spans="1:9" x14ac:dyDescent="0.25">
      <c r="A8" s="3"/>
      <c r="B8" s="2" t="s">
        <v>16</v>
      </c>
      <c r="C8" s="3"/>
      <c r="D8" s="3"/>
      <c r="E8" s="3"/>
      <c r="F8" s="3"/>
      <c r="G8" s="3"/>
      <c r="H8" s="3"/>
      <c r="I8" s="3"/>
    </row>
    <row r="9" spans="1:9" ht="30" customHeight="1" x14ac:dyDescent="0.25">
      <c r="A9" s="3"/>
      <c r="B9" s="26" t="s">
        <v>1</v>
      </c>
      <c r="C9" s="27" t="s">
        <v>17</v>
      </c>
      <c r="D9" s="27" t="s">
        <v>18</v>
      </c>
      <c r="E9" s="27" t="s">
        <v>19</v>
      </c>
      <c r="F9" s="27" t="s">
        <v>20</v>
      </c>
      <c r="G9" s="3"/>
      <c r="H9" s="3"/>
      <c r="I9" s="3"/>
    </row>
    <row r="10" spans="1:9" s="28" customFormat="1" ht="15" customHeight="1" x14ac:dyDescent="0.25">
      <c r="A10" s="2"/>
      <c r="B10" s="4" t="s">
        <v>2</v>
      </c>
      <c r="C10" s="5">
        <f>SUM(C11:C12)</f>
        <v>2893200</v>
      </c>
      <c r="D10" s="5">
        <f>SUM(D11:D12)</f>
        <v>2893200</v>
      </c>
      <c r="E10" s="5">
        <f>SUM(E11:E12)</f>
        <v>167080.51999999999</v>
      </c>
      <c r="F10" s="5">
        <f>SUM(F11:F12)</f>
        <v>-2726119.48</v>
      </c>
      <c r="G10" s="31"/>
      <c r="H10" s="2"/>
      <c r="I10" s="2"/>
    </row>
    <row r="11" spans="1:9" ht="15" customHeight="1" x14ac:dyDescent="0.25">
      <c r="A11" s="3"/>
      <c r="B11" s="6" t="s">
        <v>3</v>
      </c>
      <c r="C11" s="1">
        <v>289200</v>
      </c>
      <c r="D11" s="1">
        <f>C11</f>
        <v>289200</v>
      </c>
      <c r="E11" s="32">
        <v>58727.48</v>
      </c>
      <c r="F11" s="8">
        <f t="shared" ref="F11:F21" si="0">E11-D11</f>
        <v>-230472.52</v>
      </c>
      <c r="G11" s="31"/>
      <c r="H11" s="3"/>
      <c r="I11" s="3"/>
    </row>
    <row r="12" spans="1:9" ht="15" customHeight="1" x14ac:dyDescent="0.25">
      <c r="A12" s="3"/>
      <c r="B12" s="6" t="s">
        <v>4</v>
      </c>
      <c r="C12" s="1">
        <v>2604000</v>
      </c>
      <c r="D12" s="33">
        <f>C12</f>
        <v>2604000</v>
      </c>
      <c r="E12" s="7">
        <v>108353.04</v>
      </c>
      <c r="F12" s="8">
        <f t="shared" si="0"/>
        <v>-2495646.96</v>
      </c>
      <c r="G12" s="3"/>
      <c r="H12" s="3"/>
      <c r="I12" s="3"/>
    </row>
    <row r="13" spans="1:9" s="28" customFormat="1" ht="15" customHeight="1" x14ac:dyDescent="0.25">
      <c r="A13" s="2"/>
      <c r="B13" s="9" t="s">
        <v>5</v>
      </c>
      <c r="C13" s="10">
        <f>SUM(C14:C14)</f>
        <v>0</v>
      </c>
      <c r="D13" s="10">
        <f>SUM(D14:D14)</f>
        <v>0</v>
      </c>
      <c r="E13" s="10">
        <f>SUM(E14:E14)</f>
        <v>0</v>
      </c>
      <c r="F13" s="8">
        <f t="shared" si="0"/>
        <v>0</v>
      </c>
      <c r="G13" s="2"/>
      <c r="H13" s="2"/>
      <c r="I13" s="2"/>
    </row>
    <row r="14" spans="1:9" ht="15" customHeight="1" x14ac:dyDescent="0.25">
      <c r="A14" s="3"/>
      <c r="B14" s="6" t="s">
        <v>6</v>
      </c>
      <c r="C14" s="7"/>
      <c r="D14" s="7"/>
      <c r="E14" s="7"/>
      <c r="F14" s="8">
        <f t="shared" si="0"/>
        <v>0</v>
      </c>
      <c r="G14" s="3"/>
      <c r="H14" s="3"/>
      <c r="I14" s="3"/>
    </row>
    <row r="15" spans="1:9" s="28" customFormat="1" ht="15" customHeight="1" x14ac:dyDescent="0.25">
      <c r="A15" s="2"/>
      <c r="B15" s="9" t="s">
        <v>21</v>
      </c>
      <c r="C15" s="10">
        <f>C10+C13</f>
        <v>2893200</v>
      </c>
      <c r="D15" s="10">
        <f>D10+D13</f>
        <v>2893200</v>
      </c>
      <c r="E15" s="10">
        <f>E10+E13</f>
        <v>167080.51999999999</v>
      </c>
      <c r="F15" s="11">
        <f t="shared" si="0"/>
        <v>-2726119.48</v>
      </c>
      <c r="G15" s="2"/>
      <c r="H15" s="2"/>
      <c r="I15" s="2"/>
    </row>
    <row r="16" spans="1:9" s="28" customFormat="1" ht="15" customHeight="1" x14ac:dyDescent="0.25">
      <c r="A16" s="2"/>
      <c r="B16" s="9" t="s">
        <v>22</v>
      </c>
      <c r="C16" s="10">
        <f>SUM(C17:C18)</f>
        <v>0</v>
      </c>
      <c r="D16" s="10">
        <f>SUM(D17:D18)</f>
        <v>0</v>
      </c>
      <c r="E16" s="10">
        <f>SUM(E17:E18)</f>
        <v>0</v>
      </c>
      <c r="F16" s="11">
        <f t="shared" si="0"/>
        <v>0</v>
      </c>
      <c r="G16" s="2"/>
      <c r="H16" s="2"/>
      <c r="I16" s="2"/>
    </row>
    <row r="17" spans="1:9" ht="15" customHeight="1" x14ac:dyDescent="0.25">
      <c r="A17" s="3"/>
      <c r="B17" s="6" t="s">
        <v>7</v>
      </c>
      <c r="C17" s="7"/>
      <c r="D17" s="7"/>
      <c r="E17" s="7"/>
      <c r="F17" s="8">
        <f t="shared" si="0"/>
        <v>0</v>
      </c>
      <c r="G17" s="3"/>
      <c r="H17" s="3"/>
      <c r="I17" s="3"/>
    </row>
    <row r="18" spans="1:9" ht="15" customHeight="1" x14ac:dyDescent="0.25">
      <c r="A18" s="3"/>
      <c r="B18" s="6" t="s">
        <v>8</v>
      </c>
      <c r="C18" s="7"/>
      <c r="D18" s="7"/>
      <c r="E18" s="7"/>
      <c r="F18" s="8">
        <f t="shared" si="0"/>
        <v>0</v>
      </c>
      <c r="G18" s="3"/>
      <c r="H18" s="3"/>
      <c r="I18" s="3"/>
    </row>
    <row r="19" spans="1:9" s="28" customFormat="1" ht="15" customHeight="1" x14ac:dyDescent="0.25">
      <c r="A19" s="2"/>
      <c r="B19" s="9" t="s">
        <v>23</v>
      </c>
      <c r="C19" s="10">
        <f>C15+C16</f>
        <v>2893200</v>
      </c>
      <c r="D19" s="10">
        <f>D15+D16</f>
        <v>2893200</v>
      </c>
      <c r="E19" s="10">
        <f>E15+E16</f>
        <v>167080.51999999999</v>
      </c>
      <c r="F19" s="11">
        <f t="shared" si="0"/>
        <v>-2726119.48</v>
      </c>
      <c r="G19" s="2"/>
      <c r="H19" s="2"/>
      <c r="I19" s="2"/>
    </row>
    <row r="20" spans="1:9" ht="15" customHeight="1" x14ac:dyDescent="0.25">
      <c r="A20" s="3"/>
      <c r="B20" s="13" t="s">
        <v>24</v>
      </c>
      <c r="C20" s="7"/>
      <c r="D20" s="7"/>
      <c r="E20" s="7"/>
      <c r="F20" s="8">
        <f t="shared" si="0"/>
        <v>0</v>
      </c>
      <c r="G20" s="3"/>
      <c r="H20" s="3"/>
      <c r="I20" s="3"/>
    </row>
    <row r="21" spans="1:9" s="28" customFormat="1" ht="15" customHeight="1" x14ac:dyDescent="0.25">
      <c r="A21" s="2"/>
      <c r="B21" s="9" t="s">
        <v>25</v>
      </c>
      <c r="C21" s="10">
        <f>C19+C20</f>
        <v>2893200</v>
      </c>
      <c r="D21" s="10">
        <f>D19+D20</f>
        <v>2893200</v>
      </c>
      <c r="E21" s="10">
        <f>E19+E20</f>
        <v>167080.51999999999</v>
      </c>
      <c r="F21" s="11">
        <f t="shared" si="0"/>
        <v>-2726119.48</v>
      </c>
      <c r="G21" s="2"/>
      <c r="H21" s="2"/>
      <c r="I21" s="2"/>
    </row>
    <row r="22" spans="1:9" s="28" customFormat="1" ht="15" customHeight="1" x14ac:dyDescent="0.25">
      <c r="A22" s="2"/>
      <c r="B22" s="9" t="s">
        <v>26</v>
      </c>
      <c r="C22" s="10">
        <f>SUM(C23:C25)</f>
        <v>0</v>
      </c>
      <c r="D22" s="10">
        <f>SUM(D23:D25)</f>
        <v>0</v>
      </c>
      <c r="E22" s="10">
        <f>SUM(E23:E25)</f>
        <v>0</v>
      </c>
      <c r="F22" s="11"/>
      <c r="G22" s="2"/>
      <c r="H22" s="2"/>
      <c r="I22" s="2"/>
    </row>
    <row r="23" spans="1:9" ht="15" customHeight="1" x14ac:dyDescent="0.25">
      <c r="A23" s="3"/>
      <c r="B23" s="12" t="s">
        <v>27</v>
      </c>
      <c r="C23" s="7"/>
      <c r="D23" s="7"/>
      <c r="E23" s="7"/>
      <c r="F23" s="8"/>
      <c r="G23" s="3"/>
      <c r="H23" s="3"/>
      <c r="I23" s="3"/>
    </row>
    <row r="24" spans="1:9" ht="15" customHeight="1" x14ac:dyDescent="0.25">
      <c r="A24" s="3"/>
      <c r="B24" s="12" t="s">
        <v>9</v>
      </c>
      <c r="C24" s="7"/>
      <c r="D24" s="7"/>
      <c r="E24" s="7"/>
      <c r="F24" s="8"/>
      <c r="G24" s="3"/>
      <c r="H24" s="3"/>
      <c r="I24" s="3"/>
    </row>
    <row r="25" spans="1:9" ht="15" customHeight="1" x14ac:dyDescent="0.25">
      <c r="A25" s="3"/>
      <c r="B25" s="14" t="s">
        <v>10</v>
      </c>
      <c r="C25" s="15"/>
      <c r="D25" s="15"/>
      <c r="E25" s="15"/>
      <c r="F25" s="16"/>
      <c r="G25" s="3"/>
      <c r="H25" s="3"/>
      <c r="I25" s="3"/>
    </row>
    <row r="26" spans="1:9" ht="45" x14ac:dyDescent="0.25">
      <c r="A26" s="3"/>
      <c r="B26" s="26" t="s">
        <v>11</v>
      </c>
      <c r="C26" s="27" t="s">
        <v>28</v>
      </c>
      <c r="D26" s="27" t="s">
        <v>29</v>
      </c>
      <c r="E26" s="27" t="s">
        <v>30</v>
      </c>
      <c r="F26" s="27" t="s">
        <v>31</v>
      </c>
      <c r="G26" s="27" t="s">
        <v>32</v>
      </c>
      <c r="H26" s="27" t="s">
        <v>33</v>
      </c>
      <c r="I26" s="3"/>
    </row>
    <row r="27" spans="1:9" s="28" customFormat="1" ht="15" customHeight="1" x14ac:dyDescent="0.25">
      <c r="A27" s="2"/>
      <c r="B27" s="4" t="s">
        <v>34</v>
      </c>
      <c r="C27" s="17">
        <f>SUM(C28:C28)</f>
        <v>2025240</v>
      </c>
      <c r="D27" s="17">
        <f>SUM(D28:D28)</f>
        <v>2025240</v>
      </c>
      <c r="E27" s="17">
        <f>SUM(E28:E28)</f>
        <v>0</v>
      </c>
      <c r="F27" s="17">
        <f>SUM(F28:F28)</f>
        <v>0</v>
      </c>
      <c r="G27" s="17">
        <f>SUM(G28:G28)</f>
        <v>0</v>
      </c>
      <c r="H27" s="17">
        <f>D27-E27</f>
        <v>2025240</v>
      </c>
      <c r="I27" s="2"/>
    </row>
    <row r="28" spans="1:9" ht="15" customHeight="1" x14ac:dyDescent="0.25">
      <c r="A28" s="3"/>
      <c r="B28" s="6" t="s">
        <v>12</v>
      </c>
      <c r="C28" s="7">
        <v>2025240</v>
      </c>
      <c r="D28" s="7">
        <f>C28</f>
        <v>2025240</v>
      </c>
      <c r="E28" s="7"/>
      <c r="F28" s="7"/>
      <c r="G28" s="7"/>
      <c r="H28" s="7">
        <f t="shared" ref="H28:H38" si="1">D28-E28</f>
        <v>2025240</v>
      </c>
      <c r="I28" s="3"/>
    </row>
    <row r="29" spans="1:9" s="28" customFormat="1" ht="15" customHeight="1" x14ac:dyDescent="0.25">
      <c r="A29" s="2"/>
      <c r="B29" s="9" t="s">
        <v>35</v>
      </c>
      <c r="C29" s="10">
        <f>SUM(C30:C30)</f>
        <v>0</v>
      </c>
      <c r="D29" s="10">
        <f>SUM(D30:D30)</f>
        <v>0</v>
      </c>
      <c r="E29" s="10">
        <f>SUM(E30:E30)</f>
        <v>0</v>
      </c>
      <c r="F29" s="10">
        <f>SUM(F30:F30)</f>
        <v>0</v>
      </c>
      <c r="G29" s="10">
        <f>SUM(G30:G30)</f>
        <v>0</v>
      </c>
      <c r="H29" s="7">
        <f t="shared" si="1"/>
        <v>0</v>
      </c>
      <c r="I29" s="2"/>
    </row>
    <row r="30" spans="1:9" ht="15" customHeight="1" x14ac:dyDescent="0.25">
      <c r="A30" s="3"/>
      <c r="B30" s="6" t="s">
        <v>13</v>
      </c>
      <c r="C30" s="1">
        <v>0</v>
      </c>
      <c r="D30" s="34">
        <v>0</v>
      </c>
      <c r="E30" s="7"/>
      <c r="F30" s="7"/>
      <c r="G30" s="7"/>
      <c r="H30" s="7">
        <f t="shared" si="1"/>
        <v>0</v>
      </c>
      <c r="I30" s="3"/>
    </row>
    <row r="31" spans="1:9" s="28" customFormat="1" ht="15" customHeight="1" x14ac:dyDescent="0.25">
      <c r="A31" s="2"/>
      <c r="B31" s="9" t="s">
        <v>36</v>
      </c>
      <c r="C31" s="10"/>
      <c r="D31" s="10"/>
      <c r="E31" s="10"/>
      <c r="F31" s="10"/>
      <c r="G31" s="10"/>
      <c r="H31" s="7">
        <f t="shared" si="1"/>
        <v>0</v>
      </c>
      <c r="I31" s="2"/>
    </row>
    <row r="32" spans="1:9" s="28" customFormat="1" ht="15" customHeight="1" x14ac:dyDescent="0.25">
      <c r="A32" s="2"/>
      <c r="B32" s="9" t="s">
        <v>37</v>
      </c>
      <c r="C32" s="10">
        <f>C27+C29+C31</f>
        <v>2025240</v>
      </c>
      <c r="D32" s="10">
        <f>D27+D29+D31</f>
        <v>2025240</v>
      </c>
      <c r="E32" s="10">
        <f>E27+E29+E31</f>
        <v>0</v>
      </c>
      <c r="F32" s="10">
        <f>F27+F29+F31</f>
        <v>0</v>
      </c>
      <c r="G32" s="10">
        <f>G27+G29+G31</f>
        <v>0</v>
      </c>
      <c r="H32" s="7">
        <f t="shared" si="1"/>
        <v>2025240</v>
      </c>
      <c r="I32" s="2"/>
    </row>
    <row r="33" spans="1:9" s="28" customFormat="1" ht="15" customHeight="1" x14ac:dyDescent="0.25">
      <c r="A33" s="2"/>
      <c r="B33" s="9" t="s">
        <v>38</v>
      </c>
      <c r="C33" s="10">
        <f>SUM(C34:C35)</f>
        <v>0</v>
      </c>
      <c r="D33" s="10">
        <f>SUM(D34:D35)</f>
        <v>0</v>
      </c>
      <c r="E33" s="10">
        <f>SUM(E34:E35)</f>
        <v>0</v>
      </c>
      <c r="F33" s="10">
        <f>SUM(F34:F35)</f>
        <v>0</v>
      </c>
      <c r="G33" s="10">
        <f>SUM(G34:G35)</f>
        <v>0</v>
      </c>
      <c r="H33" s="7">
        <f t="shared" si="1"/>
        <v>0</v>
      </c>
      <c r="I33" s="2"/>
    </row>
    <row r="34" spans="1:9" ht="15" customHeight="1" x14ac:dyDescent="0.25">
      <c r="A34" s="3"/>
      <c r="B34" s="6" t="s">
        <v>14</v>
      </c>
      <c r="C34" s="7"/>
      <c r="D34" s="7"/>
      <c r="E34" s="7"/>
      <c r="F34" s="7"/>
      <c r="G34" s="7"/>
      <c r="H34" s="7">
        <f t="shared" si="1"/>
        <v>0</v>
      </c>
      <c r="I34" s="3"/>
    </row>
    <row r="35" spans="1:9" ht="15" customHeight="1" x14ac:dyDescent="0.25">
      <c r="A35" s="3"/>
      <c r="B35" s="6" t="s">
        <v>15</v>
      </c>
      <c r="C35" s="7"/>
      <c r="D35" s="7"/>
      <c r="E35" s="7"/>
      <c r="F35" s="7"/>
      <c r="G35" s="7"/>
      <c r="H35" s="7">
        <f t="shared" si="1"/>
        <v>0</v>
      </c>
      <c r="I35" s="3"/>
    </row>
    <row r="36" spans="1:9" s="28" customFormat="1" ht="15" customHeight="1" x14ac:dyDescent="0.25">
      <c r="A36" s="2"/>
      <c r="B36" s="9" t="s">
        <v>39</v>
      </c>
      <c r="C36" s="10">
        <f>C32+C33</f>
        <v>2025240</v>
      </c>
      <c r="D36" s="10">
        <f>D32+D33</f>
        <v>2025240</v>
      </c>
      <c r="E36" s="10">
        <f>E32+E33</f>
        <v>0</v>
      </c>
      <c r="F36" s="10">
        <f>F32+F33</f>
        <v>0</v>
      </c>
      <c r="G36" s="10">
        <f>G32+G33</f>
        <v>0</v>
      </c>
      <c r="H36" s="7">
        <f t="shared" si="1"/>
        <v>2025240</v>
      </c>
      <c r="I36" s="2"/>
    </row>
    <row r="37" spans="1:9" ht="15" customHeight="1" x14ac:dyDescent="0.25">
      <c r="A37" s="3"/>
      <c r="B37" s="13" t="s">
        <v>40</v>
      </c>
      <c r="C37" s="1">
        <f>IF(C21&gt;C36,C21-C36,0)</f>
        <v>867960</v>
      </c>
      <c r="D37" s="1">
        <f>IF(D21&gt;D36,D21-D36,0)</f>
        <v>867960</v>
      </c>
      <c r="E37" s="1">
        <f>IF(E21&gt;E36,E21-E36,0)</f>
        <v>167080.51999999999</v>
      </c>
      <c r="F37" s="7"/>
      <c r="G37" s="7"/>
      <c r="H37" s="7">
        <f t="shared" si="1"/>
        <v>700879.48</v>
      </c>
      <c r="I37" s="3"/>
    </row>
    <row r="38" spans="1:9" s="28" customFormat="1" ht="15" customHeight="1" x14ac:dyDescent="0.25">
      <c r="A38" s="2"/>
      <c r="B38" s="9" t="s">
        <v>41</v>
      </c>
      <c r="C38" s="10">
        <f>C36+C37</f>
        <v>2893200</v>
      </c>
      <c r="D38" s="10">
        <f>D36+D37</f>
        <v>2893200</v>
      </c>
      <c r="E38" s="10">
        <f>E36+E37</f>
        <v>167080.51999999999</v>
      </c>
      <c r="F38" s="10">
        <f>F36+F37</f>
        <v>0</v>
      </c>
      <c r="G38" s="10">
        <f>G36+G37</f>
        <v>0</v>
      </c>
      <c r="H38" s="7">
        <f t="shared" si="1"/>
        <v>2726119.48</v>
      </c>
      <c r="I38" s="2"/>
    </row>
    <row r="39" spans="1:9" s="28" customFormat="1" ht="15" customHeight="1" x14ac:dyDescent="0.25">
      <c r="A39" s="2"/>
      <c r="B39" s="18" t="s">
        <v>42</v>
      </c>
      <c r="C39" s="19"/>
      <c r="D39" s="19"/>
      <c r="E39" s="19"/>
      <c r="F39" s="19"/>
      <c r="G39" s="19"/>
      <c r="H39" s="19"/>
      <c r="I39" s="2"/>
    </row>
    <row r="40" spans="1:9" ht="15" customHeight="1" x14ac:dyDescent="0.25">
      <c r="A40" s="3"/>
      <c r="B40" s="20" t="s">
        <v>43</v>
      </c>
      <c r="C40" s="3"/>
      <c r="D40" s="3"/>
      <c r="E40" s="3"/>
      <c r="F40" s="3"/>
      <c r="G40" s="3"/>
      <c r="H40" s="3"/>
      <c r="I40" s="3"/>
    </row>
    <row r="41" spans="1:9" ht="15" customHeight="1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ht="15" customHeight="1" x14ac:dyDescent="0.25">
      <c r="A42" s="3"/>
      <c r="B42" s="21" t="s">
        <v>44</v>
      </c>
      <c r="C42" s="23"/>
      <c r="D42" s="23"/>
      <c r="E42" s="23"/>
      <c r="F42" s="23" t="s">
        <v>45</v>
      </c>
      <c r="G42" s="23"/>
      <c r="H42" s="23"/>
      <c r="I42" s="3"/>
    </row>
    <row r="43" spans="1:9" ht="15" customHeight="1" x14ac:dyDescent="0.25">
      <c r="A43" s="3"/>
      <c r="B43" s="22" t="s">
        <v>46</v>
      </c>
      <c r="C43" s="24"/>
      <c r="D43" s="24"/>
      <c r="E43" s="24"/>
      <c r="F43" s="24" t="s">
        <v>47</v>
      </c>
      <c r="G43" s="24"/>
      <c r="H43" s="24"/>
      <c r="I43" s="3"/>
    </row>
    <row r="44" spans="1:9" ht="15" customHeight="1" x14ac:dyDescent="0.25">
      <c r="A44" s="3"/>
      <c r="B44" s="21" t="s">
        <v>48</v>
      </c>
      <c r="C44" s="23"/>
      <c r="D44" s="23"/>
      <c r="E44" s="23"/>
      <c r="F44" s="23" t="s">
        <v>49</v>
      </c>
      <c r="G44" s="23"/>
      <c r="H44" s="23"/>
      <c r="I44" s="3"/>
    </row>
    <row r="45" spans="1:9" ht="15" customHeight="1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" customHeight="1" x14ac:dyDescent="0.25"/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s="25" customFormat="1" ht="15" customHeight="1" x14ac:dyDescent="0.25"/>
    <row r="82" s="25" customFormat="1" ht="15" customHeight="1" x14ac:dyDescent="0.25"/>
    <row r="83" s="25" customFormat="1" ht="15" customHeight="1" x14ac:dyDescent="0.25"/>
    <row r="84" s="25" customFormat="1" ht="15" customHeight="1" x14ac:dyDescent="0.25"/>
    <row r="85" s="25" customFormat="1" ht="15" customHeight="1" x14ac:dyDescent="0.25"/>
    <row r="86" s="25" customFormat="1" ht="15" customHeight="1" x14ac:dyDescent="0.25"/>
    <row r="87" s="25" customFormat="1" ht="15" customHeight="1" x14ac:dyDescent="0.25"/>
    <row r="88" s="25" customFormat="1" ht="15" customHeight="1" x14ac:dyDescent="0.25"/>
    <row r="89" s="25" customFormat="1" ht="15" customHeight="1" x14ac:dyDescent="0.25"/>
    <row r="90" s="25" customFormat="1" ht="15" customHeight="1" x14ac:dyDescent="0.25"/>
    <row r="91" s="25" customFormat="1" ht="15" customHeight="1" x14ac:dyDescent="0.25"/>
    <row r="92" s="25" customFormat="1" ht="15" customHeight="1" x14ac:dyDescent="0.25"/>
    <row r="93" s="25" customFormat="1" ht="15" customHeight="1" x14ac:dyDescent="0.25"/>
    <row r="94" s="25" customFormat="1" ht="15" customHeight="1" x14ac:dyDescent="0.25"/>
    <row r="95" s="25" customFormat="1" ht="15" customHeight="1" x14ac:dyDescent="0.25"/>
    <row r="96" s="25" customFormat="1" ht="15" customHeight="1" x14ac:dyDescent="0.25"/>
    <row r="97" s="25" customFormat="1" ht="15" customHeight="1" x14ac:dyDescent="0.25"/>
    <row r="98" s="25" customFormat="1" ht="15" customHeight="1" x14ac:dyDescent="0.25"/>
    <row r="99" s="25" customFormat="1" ht="15" customHeight="1" x14ac:dyDescent="0.25"/>
    <row r="100" s="25" customFormat="1" ht="15" customHeight="1" x14ac:dyDescent="0.25"/>
    <row r="101" s="25" customFormat="1" ht="15" customHeight="1" x14ac:dyDescent="0.25"/>
    <row r="102" s="25" customFormat="1" ht="15" customHeight="1" x14ac:dyDescent="0.25"/>
    <row r="103" s="25" customFormat="1" ht="15" customHeight="1" x14ac:dyDescent="0.25"/>
    <row r="104" s="25" customFormat="1" ht="15" customHeight="1" x14ac:dyDescent="0.25"/>
    <row r="105" s="25" customFormat="1" ht="15" customHeight="1" x14ac:dyDescent="0.25"/>
    <row r="106" s="25" customFormat="1" ht="15" customHeight="1" x14ac:dyDescent="0.25"/>
    <row r="107" s="25" customFormat="1" ht="15" customHeight="1" x14ac:dyDescent="0.25"/>
    <row r="108" s="25" customFormat="1" ht="15" customHeight="1" x14ac:dyDescent="0.25"/>
    <row r="109" s="25" customFormat="1" ht="15" customHeight="1" x14ac:dyDescent="0.25"/>
    <row r="110" s="25" customFormat="1" ht="15" customHeight="1" x14ac:dyDescent="0.25"/>
    <row r="111" s="25" customFormat="1" ht="15" customHeight="1" x14ac:dyDescent="0.25"/>
    <row r="112" s="25" customFormat="1" ht="15" customHeight="1" x14ac:dyDescent="0.25"/>
    <row r="113" s="25" customFormat="1" ht="15" customHeight="1" x14ac:dyDescent="0.25"/>
    <row r="114" s="25" customFormat="1" ht="15" customHeight="1" x14ac:dyDescent="0.25"/>
    <row r="115" s="25" customFormat="1" ht="15" customHeight="1" x14ac:dyDescent="0.25"/>
    <row r="116" s="25" customFormat="1" ht="15" customHeight="1" x14ac:dyDescent="0.25"/>
    <row r="117" s="25" customFormat="1" ht="15" customHeight="1" x14ac:dyDescent="0.25"/>
    <row r="118" s="25" customFormat="1" ht="15" customHeight="1" x14ac:dyDescent="0.25"/>
    <row r="119" s="25" customFormat="1" ht="15" customHeight="1" x14ac:dyDescent="0.25"/>
    <row r="120" s="25" customFormat="1" ht="15" customHeight="1" x14ac:dyDescent="0.25"/>
    <row r="121" s="25" customFormat="1" ht="15" customHeight="1" x14ac:dyDescent="0.25"/>
    <row r="122" s="25" customFormat="1" ht="15" customHeight="1" x14ac:dyDescent="0.25"/>
    <row r="123" s="25" customFormat="1" ht="15" customHeight="1" x14ac:dyDescent="0.25"/>
    <row r="124" s="25" customFormat="1" ht="15" customHeight="1" x14ac:dyDescent="0.25"/>
    <row r="125" s="25" customFormat="1" ht="15" customHeight="1" x14ac:dyDescent="0.25"/>
    <row r="126" s="25" customFormat="1" ht="15" customHeight="1" x14ac:dyDescent="0.25"/>
    <row r="127" s="25" customFormat="1" ht="15" customHeight="1" x14ac:dyDescent="0.25"/>
    <row r="128" s="25" customFormat="1" ht="15" customHeight="1" x14ac:dyDescent="0.25"/>
    <row r="129" s="25" customFormat="1" ht="15" customHeight="1" x14ac:dyDescent="0.25"/>
    <row r="130" s="25" customFormat="1" ht="15" customHeight="1" x14ac:dyDescent="0.25"/>
    <row r="131" s="25" customFormat="1" ht="15" customHeight="1" x14ac:dyDescent="0.25"/>
    <row r="132" s="25" customFormat="1" ht="15" customHeight="1" x14ac:dyDescent="0.25"/>
    <row r="133" s="25" customFormat="1" ht="15" customHeight="1" x14ac:dyDescent="0.25"/>
    <row r="134" s="25" customFormat="1" ht="15" customHeight="1" x14ac:dyDescent="0.25"/>
    <row r="135" s="25" customFormat="1" ht="15" customHeight="1" x14ac:dyDescent="0.25"/>
    <row r="136" s="25" customFormat="1" ht="15" customHeight="1" x14ac:dyDescent="0.25"/>
    <row r="137" s="25" customFormat="1" ht="15" customHeight="1" x14ac:dyDescent="0.25"/>
    <row r="138" s="25" customFormat="1" ht="15" customHeight="1" x14ac:dyDescent="0.25"/>
    <row r="139" s="25" customFormat="1" ht="15" customHeight="1" x14ac:dyDescent="0.25"/>
    <row r="140" s="25" customFormat="1" ht="15" customHeight="1" x14ac:dyDescent="0.25"/>
    <row r="141" s="25" customFormat="1" ht="15" customHeight="1" x14ac:dyDescent="0.25"/>
    <row r="142" s="25" customFormat="1" ht="15" customHeight="1" x14ac:dyDescent="0.25"/>
    <row r="143" s="25" customFormat="1" ht="15" customHeight="1" x14ac:dyDescent="0.25"/>
    <row r="144" s="25" customFormat="1" ht="15" customHeight="1" x14ac:dyDescent="0.25"/>
    <row r="145" s="25" customFormat="1" ht="15" customHeight="1" x14ac:dyDescent="0.25"/>
    <row r="146" s="25" customFormat="1" ht="15" customHeight="1" x14ac:dyDescent="0.25"/>
    <row r="147" s="25" customFormat="1" ht="15" customHeight="1" x14ac:dyDescent="0.25"/>
    <row r="148" s="25" customFormat="1" ht="15" customHeight="1" x14ac:dyDescent="0.25"/>
    <row r="149" s="25" customFormat="1" ht="15" customHeight="1" x14ac:dyDescent="0.25"/>
    <row r="150" s="25" customFormat="1" ht="15" customHeight="1" x14ac:dyDescent="0.25"/>
    <row r="151" s="25" customFormat="1" ht="15" customHeight="1" x14ac:dyDescent="0.25"/>
  </sheetData>
  <mergeCells count="11">
    <mergeCell ref="C43:E43"/>
    <mergeCell ref="F43:H43"/>
    <mergeCell ref="C44:E44"/>
    <mergeCell ref="F44:H44"/>
    <mergeCell ref="B6:H6"/>
    <mergeCell ref="G10:G11"/>
    <mergeCell ref="C42:E42"/>
    <mergeCell ref="F42:H42"/>
    <mergeCell ref="B3:H3"/>
    <mergeCell ref="B4:H4"/>
    <mergeCell ref="B5:H5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2023-09-21T21:28:53Z</cp:lastPrinted>
  <dcterms:created xsi:type="dcterms:W3CDTF">2017-03-21T19:25:49Z</dcterms:created>
  <dcterms:modified xsi:type="dcterms:W3CDTF">2024-04-11T17:13:15Z</dcterms:modified>
  <cp:category/>
  <cp:contentStatus/>
</cp:coreProperties>
</file>