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ço Orçamentário" sheetId="1" r:id="rId4"/>
  </sheets>
  <definedNames/>
  <calcPr/>
  <extLst>
    <ext uri="GoogleSheetsCustomDataVersion2">
      <go:sheetsCustomData xmlns:go="http://customooxmlschemas.google.com/" r:id="rId5" roundtripDataChecksum="SAuH1OctMTEGpRyJgItZvDs0IBTbOnFWGX8Pe3/V008="/>
    </ext>
  </extLst>
</workbook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<sst xmlns="http://schemas.openxmlformats.org/spreadsheetml/2006/main" count="56" uniqueCount="56">
  <si>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</si>
  <si>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</si>
  <si>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ORÇAMENTO FISCAL E DA SEGURIDADE SOCIAL</t>
  </si>
  <si>
    <t>COMPETÊNCIA: FEVEREIRO/2024</t>
  </si>
  <si>
    <t>Quadro Principal</t>
  </si>
  <si>
    <t>RECEITAS ORÇAMENTÁRIAS</t>
  </si>
  <si>
    <r>
      <rPr>
        <rFont val="Calibri Light"/>
        <b/>
        <color rgb="FF000000"/>
        <sz val="11.0"/>
      </rPr>
      <t xml:space="preserve">Previsão Inicial    </t>
    </r>
    <r>
      <rPr>
        <rFont val="Calibri Light"/>
        <color rgb="FF000000"/>
        <sz val="11.0"/>
      </rPr>
      <t xml:space="preserve">                (a)</t>
    </r>
  </si>
  <si>
    <r>
      <rPr>
        <rFont val="Calibri Light"/>
        <b/>
        <color rgb="FF000000"/>
        <sz val="11.0"/>
      </rPr>
      <t xml:space="preserve">Previsão Atualizada </t>
    </r>
    <r>
      <rPr>
        <rFont val="Calibri Light"/>
        <color rgb="FF000000"/>
        <sz val="11.0"/>
      </rPr>
      <t xml:space="preserve">            (b)</t>
    </r>
  </si>
  <si>
    <r>
      <rPr>
        <rFont val="Calibri Light"/>
        <b/>
        <color rgb="FF000000"/>
        <sz val="11.0"/>
      </rPr>
      <t xml:space="preserve">Receitas Realizadas </t>
    </r>
    <r>
      <rPr>
        <rFont val="Calibri Light"/>
        <color rgb="FF000000"/>
        <sz val="11.0"/>
      </rPr>
      <t xml:space="preserve">           (c)</t>
    </r>
  </si>
  <si>
    <r>
      <rPr>
        <rFont val="Calibri Light"/>
        <b/>
        <color rgb="FF000000"/>
        <sz val="11.0"/>
      </rPr>
      <t>Saldo</t>
    </r>
    <r>
      <rPr>
        <rFont val="Calibri Light"/>
        <color rgb="FF000000"/>
        <sz val="11.0"/>
      </rPr>
      <t xml:space="preserve">                                 (d) = (c-b)</t>
    </r>
  </si>
  <si>
    <t>Receitas Correntes (I)</t>
  </si>
  <si>
    <t>Receita Patrimonial</t>
  </si>
  <si>
    <t>Outras Receitas Correntes</t>
  </si>
  <si>
    <t>Receitas de Capital (II)</t>
  </si>
  <si>
    <t>Outras Receitas de Capital</t>
  </si>
  <si>
    <t>SUBTOTAL DAS RECEITAS (III) = (I+II)</t>
  </si>
  <si>
    <t>Operações de Crédito / Refinanciamento (IV)</t>
  </si>
  <si>
    <t>Operações de Crédito Internas</t>
  </si>
  <si>
    <t>Operações de Crédito Externas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</si>
  <si>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</si>
  <si>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</si>
  <si>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</si>
  <si>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</si>
  <si>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</si>
  <si>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Superávit Financeiro</t>
  </si>
  <si>
    <t>Reabertura de Créditos Adicionais</t>
  </si>
  <si>
    <t>DESPESAS ORÇAMENTÁRIAS</t>
  </si>
  <si>
    <r>
      <rPr>
        <rFont val="Calibri Light"/>
        <b/>
        <color rgb="FF000000"/>
        <sz val="11.0"/>
      </rPr>
      <t xml:space="preserve">Dotação Inicial    </t>
    </r>
    <r>
      <rPr>
        <rFont val="Calibri Light"/>
        <color rgb="FF000000"/>
        <sz val="11.0"/>
      </rPr>
      <t xml:space="preserve">                (e)</t>
    </r>
  </si>
  <si>
    <r>
      <rPr>
        <rFont val="Calibri Light"/>
        <b/>
        <color rgb="FF000000"/>
        <sz val="11.0"/>
      </rPr>
      <t xml:space="preserve">Dotação Atualizada </t>
    </r>
    <r>
      <rPr>
        <rFont val="Calibri Light"/>
        <color rgb="FF000000"/>
        <sz val="11.0"/>
      </rPr>
      <t xml:space="preserve">            (f)</t>
    </r>
  </si>
  <si>
    <r>
      <rPr>
        <rFont val="Calibri Light"/>
        <b/>
        <color rgb="FF000000"/>
        <sz val="11.0"/>
      </rPr>
      <t xml:space="preserve">Despesas Empenhadas </t>
    </r>
    <r>
      <rPr>
        <rFont val="Calibri Light"/>
        <color rgb="FF000000"/>
        <sz val="11.0"/>
      </rPr>
      <t>(g)</t>
    </r>
  </si>
  <si>
    <r>
      <rPr>
        <rFont val="Calibri Light"/>
        <b/>
        <color rgb="FF000000"/>
        <sz val="11.0"/>
      </rPr>
      <t>Despesas Liquidadas</t>
    </r>
    <r>
      <rPr>
        <rFont val="Calibri Light"/>
        <color rgb="FF000000"/>
        <sz val="11.0"/>
      </rPr>
      <t xml:space="preserve">                                 (h)</t>
    </r>
  </si>
  <si>
    <r>
      <rPr>
        <rFont val="Calibri Light"/>
        <b/>
        <color rgb="FF000000"/>
        <sz val="11.0"/>
      </rPr>
      <t>Despesas Pagas</t>
    </r>
    <r>
      <rPr>
        <rFont val="Calibri Light"/>
        <color rgb="FF000000"/>
        <sz val="11.0"/>
      </rPr>
      <t xml:space="preserve">                                 (i)</t>
    </r>
  </si>
  <si>
    <r>
      <rPr>
        <rFont val="Calibri Light"/>
        <b/>
        <color rgb="FF000000"/>
        <sz val="11.0"/>
      </rPr>
      <t>Saldo da Dotação</t>
    </r>
    <r>
      <rPr>
        <rFont val="Calibri Light"/>
        <color rgb="FF000000"/>
        <sz val="11.0"/>
      </rPr>
      <t xml:space="preserve">                                 (j) = (f-g)</t>
    </r>
  </si>
  <si>
    <t>Despesas Correntes (VIII)</t>
  </si>
  <si>
    <t>Outras Despesas Correntes</t>
  </si>
  <si>
    <t>Despesas de Capital (IX)</t>
  </si>
  <si>
    <t>Investimentos</t>
  </si>
  <si>
    <t>Reserva de Contingência (X)</t>
  </si>
  <si>
    <t>SUBTOTAL DAS DESPESAS (XI) = (VII+IX+X)</t>
  </si>
  <si>
    <t>Amortização da Dívida / Refinanciamento (XII)</t>
  </si>
  <si>
    <t>Amortização da Dívida Interna</t>
  </si>
  <si>
    <t>Amortização da Dívida Externa</t>
  </si>
  <si>
    <t>SUBTOTAL COM REFINANCIAMENTO (XIII) = (XI+XII)</t>
  </si>
  <si>
    <t>Superávit (XIV)</t>
  </si>
  <si>
    <t>TOTAL (XV) = (XIII+XIV)</t>
  </si>
  <si>
    <t>Reserva do RPPS</t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</si>
  <si>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 - SOF. </t>
    </r>
  </si>
  <si>
    <t>ROBERTO ALVES BATALHA</t>
  </si>
  <si>
    <t>NELSON GONÇALVES DE LIMA JÚNIOR</t>
  </si>
  <si>
    <t xml:space="preserve">ALINE NASCIMENTO BARROZO TORRES </t>
  </si>
  <si>
    <t>CRC: 1SP183.475/O-2</t>
  </si>
  <si>
    <t>RF 919.908-0</t>
  </si>
  <si>
    <t>RF 755.057-0</t>
  </si>
  <si>
    <t>SMC-CAF</t>
  </si>
  <si>
    <t>DIRETOR DO DPH</t>
  </si>
  <si>
    <t>SECRETARIA MUNICIPAL DA CULTURA - SMC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</si>
</sst>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6">
    <font>
      <sz val="11.0"/>
      <color theme="1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/>
    <font>
      <b/>
      <sz val="11.0"/>
      <color theme="1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13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/>
    </border>
    <border>
      <left/>
      <right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top"/>
    </xf>
    <xf borderId="0" fillId="0" fontId="1" numFmtId="0" xfId="0" applyAlignment="1" applyFont="1">
      <alignment vertical="top"/>
    </xf>
    <xf borderId="2" fillId="2" fontId="2" numFmtId="0" xfId="0" applyAlignment="1" applyBorder="1" applyFont="1">
      <alignment horizontal="center" vertical="top"/>
    </xf>
    <xf borderId="3" fillId="0" fontId="3" numFmtId="0" xfId="0" applyBorder="1" applyFont="1"/>
    <xf borderId="4" fillId="0" fontId="3" numFmtId="0" xfId="0" applyBorder="1" applyFont="1"/>
    <xf borderId="1" fillId="2" fontId="2" numFmtId="0" xfId="0" applyAlignment="1" applyBorder="1" applyFont="1">
      <alignment horizontal="center" vertical="top"/>
    </xf>
    <xf borderId="1" fillId="2" fontId="2" numFmtId="0" xfId="0" applyAlignment="1" applyBorder="1" applyFont="1">
      <alignment vertical="top"/>
    </xf>
    <xf borderId="5" fillId="3" fontId="2" numFmtId="0" xfId="0" applyAlignment="1" applyBorder="1" applyFill="1" applyFont="1">
      <alignment horizontal="center" vertical="center"/>
    </xf>
    <xf borderId="5" fillId="3" fontId="1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horizontal="left" vertical="top"/>
    </xf>
    <xf borderId="6" fillId="2" fontId="2" numFmtId="164" xfId="0" applyAlignment="1" applyBorder="1" applyFont="1" applyNumberFormat="1">
      <alignment vertical="top"/>
    </xf>
    <xf borderId="7" fillId="2" fontId="1" numFmtId="0" xfId="0" applyAlignment="1" applyBorder="1" applyFont="1">
      <alignment horizontal="center"/>
    </xf>
    <xf borderId="0" fillId="0" fontId="2" numFmtId="0" xfId="0" applyAlignment="1" applyFont="1">
      <alignment vertical="top"/>
    </xf>
    <xf borderId="8" fillId="2" fontId="1" numFmtId="0" xfId="0" applyAlignment="1" applyBorder="1" applyFont="1">
      <alignment horizontal="left" vertical="top"/>
    </xf>
    <xf borderId="9" fillId="2" fontId="1" numFmtId="164" xfId="0" applyBorder="1" applyFont="1" applyNumberFormat="1"/>
    <xf borderId="9" fillId="2" fontId="1" numFmtId="4" xfId="0" applyBorder="1" applyFont="1" applyNumberFormat="1"/>
    <xf borderId="10" fillId="2" fontId="1" numFmtId="164" xfId="0" applyAlignment="1" applyBorder="1" applyFont="1" applyNumberFormat="1">
      <alignment vertical="top"/>
    </xf>
    <xf borderId="11" fillId="0" fontId="3" numFmtId="0" xfId="0" applyBorder="1" applyFont="1"/>
    <xf borderId="9" fillId="2" fontId="1" numFmtId="164" xfId="0" applyAlignment="1" applyBorder="1" applyFont="1" applyNumberFormat="1">
      <alignment vertical="top"/>
    </xf>
    <xf borderId="8" fillId="2" fontId="2" numFmtId="0" xfId="0" applyAlignment="1" applyBorder="1" applyFont="1">
      <alignment horizontal="left" vertical="top"/>
    </xf>
    <xf borderId="9" fillId="2" fontId="2" numFmtId="164" xfId="0" applyAlignment="1" applyBorder="1" applyFont="1" applyNumberFormat="1">
      <alignment vertical="top"/>
    </xf>
    <xf borderId="9" fillId="2" fontId="1" numFmtId="0" xfId="0" applyAlignment="1" applyBorder="1" applyFont="1">
      <alignment horizontal="left" vertical="top"/>
    </xf>
    <xf borderId="9" fillId="2" fontId="2" numFmtId="0" xfId="0" applyAlignment="1" applyBorder="1" applyFont="1">
      <alignment horizontal="left" vertical="top"/>
    </xf>
    <xf borderId="12" fillId="2" fontId="1" numFmtId="0" xfId="0" applyAlignment="1" applyBorder="1" applyFont="1">
      <alignment horizontal="left" vertical="top"/>
    </xf>
    <xf borderId="12" fillId="2" fontId="1" numFmtId="164" xfId="0" applyAlignment="1" applyBorder="1" applyFont="1" applyNumberFormat="1">
      <alignment vertical="top"/>
    </xf>
    <xf borderId="10" fillId="2" fontId="2" numFmtId="164" xfId="0" applyAlignment="1" applyBorder="1" applyFont="1" applyNumberFormat="1">
      <alignment vertical="top"/>
    </xf>
    <xf borderId="12" fillId="2" fontId="2" numFmtId="0" xfId="0" applyAlignment="1" applyBorder="1" applyFont="1">
      <alignment horizontal="left" vertical="top"/>
    </xf>
    <xf borderId="12" fillId="2" fontId="2" numFmtId="164" xfId="0" applyAlignment="1" applyBorder="1" applyFont="1" applyNumberFormat="1">
      <alignment vertical="top"/>
    </xf>
    <xf borderId="1" fillId="2" fontId="4" numFmtId="0" xfId="0" applyAlignment="1" applyBorder="1" applyFont="1">
      <alignment horizontal="left" readingOrder="1" vertical="center"/>
    </xf>
    <xf borderId="2" fillId="2" fontId="4" numFmtId="0" xfId="0" applyAlignment="1" applyBorder="1" applyFont="1">
      <alignment horizontal="center" vertical="center"/>
    </xf>
    <xf borderId="2" fillId="2" fontId="5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657225</xdr:colOff>
      <xdr:row>0</xdr:row>
      <xdr:rowOff>76200</xdr:rowOff>
    </xdr:from>
    <xdr:ext cx="666750" cy="9906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57"/>
    <col customWidth="1" min="2" max="2" width="53.86"/>
    <col customWidth="1" min="3" max="8" width="20.71"/>
    <col customWidth="1" min="9" max="26" width="8.86"/>
  </cols>
  <sheetData>
    <row r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/>
      <c r="B2" s="3" t="s">
        <v>0</v>
      </c>
      <c r="C2" s="4"/>
      <c r="D2" s="4"/>
      <c r="E2" s="4"/>
      <c r="F2" s="4"/>
      <c r="G2" s="4"/>
      <c r="H2" s="5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/>
      <c r="B3" s="3" t="s">
        <v>1</v>
      </c>
      <c r="C3" s="4"/>
      <c r="D3" s="4"/>
      <c r="E3" s="4"/>
      <c r="F3" s="4"/>
      <c r="G3" s="4"/>
      <c r="H3" s="5"/>
      <c r="I3" s="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"/>
      <c r="B4" s="3" t="s">
        <v>2</v>
      </c>
      <c r="C4" s="4"/>
      <c r="D4" s="4"/>
      <c r="E4" s="4"/>
      <c r="F4" s="4"/>
      <c r="G4" s="4"/>
      <c r="H4" s="5"/>
      <c r="I4" s="1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"/>
      <c r="B5" s="3" t="s">
        <v>3</v>
      </c>
      <c r="C5" s="4"/>
      <c r="D5" s="4"/>
      <c r="E5" s="4"/>
      <c r="F5" s="4"/>
      <c r="G5" s="4"/>
      <c r="H5" s="5"/>
      <c r="I5" s="1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"/>
      <c r="B6" s="6"/>
      <c r="C6" s="6"/>
      <c r="D6" s="6"/>
      <c r="E6" s="6"/>
      <c r="F6" s="6"/>
      <c r="G6" s="6"/>
      <c r="H6" s="6"/>
      <c r="I6" s="1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1"/>
      <c r="B7" s="7" t="s">
        <v>4</v>
      </c>
      <c r="C7" s="1"/>
      <c r="D7" s="1"/>
      <c r="E7" s="1"/>
      <c r="F7" s="1"/>
      <c r="G7" s="1"/>
      <c r="H7" s="1"/>
      <c r="I7" s="1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34.5" customHeight="1">
      <c r="A8" s="1"/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1"/>
      <c r="H8" s="1"/>
      <c r="I8" s="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0" customHeight="1">
      <c r="A9" s="7"/>
      <c r="B9" s="10" t="s">
        <v>10</v>
      </c>
      <c r="C9" s="11">
        <f t="shared" ref="C9:F9" si="1">SUM(C10:C11)</f>
        <v>1481163</v>
      </c>
      <c r="D9" s="11">
        <f t="shared" si="1"/>
        <v>1481163</v>
      </c>
      <c r="E9" s="11">
        <f t="shared" si="1"/>
        <v>74569.26</v>
      </c>
      <c r="F9" s="11">
        <f t="shared" si="1"/>
        <v>-1406593.74</v>
      </c>
      <c r="G9" s="12"/>
      <c r="H9" s="7"/>
      <c r="I9" s="7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0" customHeight="1">
      <c r="A10" s="1"/>
      <c r="B10" s="14" t="s">
        <v>11</v>
      </c>
      <c r="C10" s="15">
        <v>580591.0</v>
      </c>
      <c r="D10" s="15">
        <f>C10</f>
        <v>580591</v>
      </c>
      <c r="E10" s="16">
        <f>40654.19+33915.07</f>
        <v>74569.26</v>
      </c>
      <c r="F10" s="17">
        <f t="shared" ref="F10:F20" si="2">E10-D10</f>
        <v>-506021.74</v>
      </c>
      <c r="G10" s="18"/>
      <c r="H10" s="1"/>
      <c r="I10" s="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1"/>
      <c r="B11" s="14" t="s">
        <v>12</v>
      </c>
      <c r="C11" s="15">
        <v>900572.0</v>
      </c>
      <c r="D11" s="15">
        <v>900572.0</v>
      </c>
      <c r="E11" s="19"/>
      <c r="F11" s="17">
        <f t="shared" si="2"/>
        <v>-900572</v>
      </c>
      <c r="G11" s="1"/>
      <c r="H11" s="1"/>
      <c r="I11" s="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0" customHeight="1">
      <c r="A12" s="7"/>
      <c r="B12" s="20" t="s">
        <v>13</v>
      </c>
      <c r="C12" s="21">
        <f t="shared" ref="C12:E12" si="3">SUM(C13)</f>
        <v>0</v>
      </c>
      <c r="D12" s="21">
        <f t="shared" si="3"/>
        <v>0</v>
      </c>
      <c r="E12" s="21">
        <f t="shared" si="3"/>
        <v>0</v>
      </c>
      <c r="F12" s="17">
        <f t="shared" si="2"/>
        <v>0</v>
      </c>
      <c r="G12" s="7"/>
      <c r="H12" s="7"/>
      <c r="I12" s="7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0" customHeight="1">
      <c r="A13" s="1"/>
      <c r="B13" s="22" t="s">
        <v>14</v>
      </c>
      <c r="C13" s="19"/>
      <c r="D13" s="19"/>
      <c r="E13" s="19"/>
      <c r="F13" s="19">
        <f t="shared" si="2"/>
        <v>0</v>
      </c>
      <c r="G13" s="1"/>
      <c r="H13" s="1"/>
      <c r="I13" s="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0" customHeight="1">
      <c r="A14" s="7"/>
      <c r="B14" s="23" t="s">
        <v>15</v>
      </c>
      <c r="C14" s="21">
        <f t="shared" ref="C14:E14" si="4">C9+C12</f>
        <v>1481163</v>
      </c>
      <c r="D14" s="21">
        <f t="shared" si="4"/>
        <v>1481163</v>
      </c>
      <c r="E14" s="21">
        <f t="shared" si="4"/>
        <v>74569.26</v>
      </c>
      <c r="F14" s="21">
        <f t="shared" si="2"/>
        <v>-1406593.74</v>
      </c>
      <c r="G14" s="7"/>
      <c r="H14" s="7"/>
      <c r="I14" s="7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0" customHeight="1">
      <c r="A15" s="7"/>
      <c r="B15" s="23" t="s">
        <v>16</v>
      </c>
      <c r="C15" s="21">
        <f t="shared" ref="C15:E15" si="5">SUM(C16:C17)</f>
        <v>0</v>
      </c>
      <c r="D15" s="21">
        <f t="shared" si="5"/>
        <v>0</v>
      </c>
      <c r="E15" s="21">
        <f t="shared" si="5"/>
        <v>0</v>
      </c>
      <c r="F15" s="21">
        <f t="shared" si="2"/>
        <v>0</v>
      </c>
      <c r="G15" s="7"/>
      <c r="H15" s="7"/>
      <c r="I15" s="7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0" customHeight="1">
      <c r="A16" s="1"/>
      <c r="B16" s="22" t="s">
        <v>17</v>
      </c>
      <c r="C16" s="19"/>
      <c r="D16" s="19"/>
      <c r="E16" s="19"/>
      <c r="F16" s="19">
        <f t="shared" si="2"/>
        <v>0</v>
      </c>
      <c r="G16" s="1"/>
      <c r="H16" s="1"/>
      <c r="I16" s="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0" customHeight="1">
      <c r="A17" s="1"/>
      <c r="B17" s="22" t="s">
        <v>18</v>
      </c>
      <c r="C17" s="19"/>
      <c r="D17" s="19"/>
      <c r="E17" s="19"/>
      <c r="F17" s="19">
        <f t="shared" si="2"/>
        <v>0</v>
      </c>
      <c r="G17" s="1"/>
      <c r="H17" s="1"/>
      <c r="I17" s="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0" customHeight="1">
      <c r="A18" s="7"/>
      <c r="B18" s="23" t="s">
        <v>19</v>
      </c>
      <c r="C18" s="21">
        <f t="shared" ref="C18:E18" si="6">C14+C15</f>
        <v>1481163</v>
      </c>
      <c r="D18" s="21">
        <f t="shared" si="6"/>
        <v>1481163</v>
      </c>
      <c r="E18" s="21">
        <f t="shared" si="6"/>
        <v>74569.26</v>
      </c>
      <c r="F18" s="21">
        <f t="shared" si="2"/>
        <v>-1406593.74</v>
      </c>
      <c r="G18" s="7"/>
      <c r="H18" s="7"/>
      <c r="I18" s="7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0" customHeight="1">
      <c r="A19" s="1"/>
      <c r="B19" s="22" t="s">
        <v>20</v>
      </c>
      <c r="C19" s="19"/>
      <c r="D19" s="19"/>
      <c r="E19" s="19"/>
      <c r="F19" s="19">
        <f t="shared" si="2"/>
        <v>0</v>
      </c>
      <c r="G19" s="1"/>
      <c r="H19" s="1"/>
      <c r="I19" s="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0" customHeight="1">
      <c r="A20" s="7"/>
      <c r="B20" s="23" t="s">
        <v>21</v>
      </c>
      <c r="C20" s="21">
        <f t="shared" ref="C20:E20" si="7">C18+C19</f>
        <v>1481163</v>
      </c>
      <c r="D20" s="21">
        <f t="shared" si="7"/>
        <v>1481163</v>
      </c>
      <c r="E20" s="21">
        <f t="shared" si="7"/>
        <v>74569.26</v>
      </c>
      <c r="F20" s="21">
        <f t="shared" si="2"/>
        <v>-1406593.74</v>
      </c>
      <c r="G20" s="7"/>
      <c r="H20" s="7"/>
      <c r="I20" s="7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0" customHeight="1">
      <c r="A21" s="7"/>
      <c r="B21" s="23" t="s">
        <v>22</v>
      </c>
      <c r="C21" s="21">
        <f t="shared" ref="C21:E21" si="8">SUM(C22:C24)</f>
        <v>0</v>
      </c>
      <c r="D21" s="21">
        <f t="shared" si="8"/>
        <v>0</v>
      </c>
      <c r="E21" s="21">
        <f t="shared" si="8"/>
        <v>0</v>
      </c>
      <c r="F21" s="21"/>
      <c r="G21" s="7"/>
      <c r="H21" s="7"/>
      <c r="I21" s="7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0" customHeight="1">
      <c r="A22" s="1"/>
      <c r="B22" s="22" t="s">
        <v>23</v>
      </c>
      <c r="C22" s="19"/>
      <c r="D22" s="19"/>
      <c r="E22" s="19"/>
      <c r="F22" s="19"/>
      <c r="G22" s="1"/>
      <c r="H22" s="1"/>
      <c r="I22" s="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0" customHeight="1">
      <c r="A23" s="1"/>
      <c r="B23" s="22" t="s">
        <v>24</v>
      </c>
      <c r="C23" s="19"/>
      <c r="D23" s="19"/>
      <c r="E23" s="19"/>
      <c r="F23" s="19"/>
      <c r="G23" s="1"/>
      <c r="H23" s="1"/>
      <c r="I23" s="1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0" customHeight="1">
      <c r="A24" s="1"/>
      <c r="B24" s="24" t="s">
        <v>25</v>
      </c>
      <c r="C24" s="25"/>
      <c r="D24" s="25"/>
      <c r="E24" s="25"/>
      <c r="F24" s="25"/>
      <c r="G24" s="1"/>
      <c r="H24" s="1"/>
      <c r="I24" s="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35.25" customHeight="1">
      <c r="A25" s="1"/>
      <c r="B25" s="8" t="s">
        <v>26</v>
      </c>
      <c r="C25" s="9" t="s">
        <v>27</v>
      </c>
      <c r="D25" s="9" t="s">
        <v>28</v>
      </c>
      <c r="E25" s="9" t="s">
        <v>29</v>
      </c>
      <c r="F25" s="9" t="s">
        <v>30</v>
      </c>
      <c r="G25" s="9" t="s">
        <v>31</v>
      </c>
      <c r="H25" s="9" t="s">
        <v>32</v>
      </c>
      <c r="I25" s="1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0" customHeight="1">
      <c r="A26" s="7"/>
      <c r="B26" s="10" t="s">
        <v>33</v>
      </c>
      <c r="C26" s="11">
        <f t="shared" ref="C26:G26" si="9">SUM(C27)</f>
        <v>0</v>
      </c>
      <c r="D26" s="11">
        <f t="shared" si="9"/>
        <v>0</v>
      </c>
      <c r="E26" s="11">
        <f t="shared" si="9"/>
        <v>0</v>
      </c>
      <c r="F26" s="11">
        <f t="shared" si="9"/>
        <v>0</v>
      </c>
      <c r="G26" s="11">
        <f t="shared" si="9"/>
        <v>0</v>
      </c>
      <c r="H26" s="11">
        <f t="shared" ref="H26:H37" si="10">D26-E26</f>
        <v>0</v>
      </c>
      <c r="I26" s="7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0" customHeight="1">
      <c r="A27" s="1"/>
      <c r="B27" s="22" t="s">
        <v>34</v>
      </c>
      <c r="C27" s="19"/>
      <c r="D27" s="19"/>
      <c r="E27" s="19"/>
      <c r="F27" s="19"/>
      <c r="G27" s="19"/>
      <c r="H27" s="19">
        <f t="shared" si="10"/>
        <v>0</v>
      </c>
      <c r="I27" s="1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0" customHeight="1">
      <c r="A28" s="7"/>
      <c r="B28" s="23" t="s">
        <v>35</v>
      </c>
      <c r="C28" s="21">
        <f t="shared" ref="C28:G28" si="11">SUM(C29)</f>
        <v>1036815</v>
      </c>
      <c r="D28" s="21">
        <f t="shared" si="11"/>
        <v>1036815</v>
      </c>
      <c r="E28" s="21">
        <f t="shared" si="11"/>
        <v>0</v>
      </c>
      <c r="F28" s="21">
        <f t="shared" si="11"/>
        <v>0</v>
      </c>
      <c r="G28" s="21">
        <f t="shared" si="11"/>
        <v>0</v>
      </c>
      <c r="H28" s="19">
        <f t="shared" si="10"/>
        <v>1036815</v>
      </c>
      <c r="I28" s="7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0" customHeight="1">
      <c r="A29" s="1"/>
      <c r="B29" s="22" t="s">
        <v>36</v>
      </c>
      <c r="C29" s="15">
        <v>1036815.0</v>
      </c>
      <c r="D29" s="15">
        <v>1036815.0</v>
      </c>
      <c r="E29" s="19"/>
      <c r="F29" s="19"/>
      <c r="G29" s="19"/>
      <c r="H29" s="19">
        <f t="shared" si="10"/>
        <v>1036815</v>
      </c>
      <c r="I29" s="1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0" customHeight="1">
      <c r="A30" s="7"/>
      <c r="B30" s="23" t="s">
        <v>37</v>
      </c>
      <c r="C30" s="21"/>
      <c r="D30" s="21"/>
      <c r="E30" s="21"/>
      <c r="F30" s="21"/>
      <c r="G30" s="21"/>
      <c r="H30" s="19">
        <f t="shared" si="10"/>
        <v>0</v>
      </c>
      <c r="I30" s="7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0" customHeight="1">
      <c r="A31" s="7"/>
      <c r="B31" s="23" t="s">
        <v>38</v>
      </c>
      <c r="C31" s="21">
        <f t="shared" ref="C31:G31" si="12">C26+C28+C30</f>
        <v>1036815</v>
      </c>
      <c r="D31" s="21">
        <f t="shared" si="12"/>
        <v>1036815</v>
      </c>
      <c r="E31" s="21">
        <f t="shared" si="12"/>
        <v>0</v>
      </c>
      <c r="F31" s="21">
        <f t="shared" si="12"/>
        <v>0</v>
      </c>
      <c r="G31" s="21">
        <f t="shared" si="12"/>
        <v>0</v>
      </c>
      <c r="H31" s="19">
        <f t="shared" si="10"/>
        <v>1036815</v>
      </c>
      <c r="I31" s="7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0" customHeight="1">
      <c r="A32" s="7"/>
      <c r="B32" s="23" t="s">
        <v>39</v>
      </c>
      <c r="C32" s="21">
        <f t="shared" ref="C32:G32" si="13">SUM(C33:C34)</f>
        <v>0</v>
      </c>
      <c r="D32" s="21">
        <f t="shared" si="13"/>
        <v>0</v>
      </c>
      <c r="E32" s="21">
        <f t="shared" si="13"/>
        <v>0</v>
      </c>
      <c r="F32" s="21">
        <f t="shared" si="13"/>
        <v>0</v>
      </c>
      <c r="G32" s="21">
        <f t="shared" si="13"/>
        <v>0</v>
      </c>
      <c r="H32" s="19">
        <f t="shared" si="10"/>
        <v>0</v>
      </c>
      <c r="I32" s="7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0" customHeight="1">
      <c r="A33" s="1"/>
      <c r="B33" s="22" t="s">
        <v>40</v>
      </c>
      <c r="C33" s="19"/>
      <c r="D33" s="19"/>
      <c r="E33" s="19"/>
      <c r="F33" s="19"/>
      <c r="G33" s="19"/>
      <c r="H33" s="19">
        <f t="shared" si="10"/>
        <v>0</v>
      </c>
      <c r="I33" s="1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0" customHeight="1">
      <c r="A34" s="1"/>
      <c r="B34" s="22" t="s">
        <v>41</v>
      </c>
      <c r="C34" s="19"/>
      <c r="D34" s="19"/>
      <c r="E34" s="19"/>
      <c r="F34" s="19"/>
      <c r="G34" s="19"/>
      <c r="H34" s="19">
        <f t="shared" si="10"/>
        <v>0</v>
      </c>
      <c r="I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0" customHeight="1">
      <c r="A35" s="7"/>
      <c r="B35" s="20" t="s">
        <v>42</v>
      </c>
      <c r="C35" s="21">
        <f t="shared" ref="C35:G35" si="14">C31+C32</f>
        <v>1036815</v>
      </c>
      <c r="D35" s="21">
        <f t="shared" si="14"/>
        <v>1036815</v>
      </c>
      <c r="E35" s="21">
        <f t="shared" si="14"/>
        <v>0</v>
      </c>
      <c r="F35" s="26">
        <f t="shared" si="14"/>
        <v>0</v>
      </c>
      <c r="G35" s="21">
        <f t="shared" si="14"/>
        <v>0</v>
      </c>
      <c r="H35" s="19">
        <f t="shared" si="10"/>
        <v>1036815</v>
      </c>
      <c r="I35" s="7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0" customHeight="1">
      <c r="A36" s="1"/>
      <c r="B36" s="14" t="s">
        <v>43</v>
      </c>
      <c r="C36" s="15">
        <f t="shared" ref="C36:E36" si="15">IF(C20&gt;C35,C20-C35,0)</f>
        <v>444348</v>
      </c>
      <c r="D36" s="15">
        <f t="shared" si="15"/>
        <v>444348</v>
      </c>
      <c r="E36" s="15">
        <f t="shared" si="15"/>
        <v>74569.26</v>
      </c>
      <c r="F36" s="17"/>
      <c r="G36" s="19"/>
      <c r="H36" s="19">
        <f t="shared" si="10"/>
        <v>369778.74</v>
      </c>
      <c r="I36" s="1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0" customHeight="1">
      <c r="A37" s="7"/>
      <c r="B37" s="20" t="s">
        <v>44</v>
      </c>
      <c r="C37" s="21">
        <f t="shared" ref="C37:G37" si="16">C35+C36</f>
        <v>1481163</v>
      </c>
      <c r="D37" s="21">
        <f t="shared" si="16"/>
        <v>1481163</v>
      </c>
      <c r="E37" s="21">
        <f t="shared" si="16"/>
        <v>74569.26</v>
      </c>
      <c r="F37" s="26">
        <f t="shared" si="16"/>
        <v>0</v>
      </c>
      <c r="G37" s="21">
        <f t="shared" si="16"/>
        <v>0</v>
      </c>
      <c r="H37" s="19">
        <f t="shared" si="10"/>
        <v>1406593.74</v>
      </c>
      <c r="I37" s="7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0" customHeight="1">
      <c r="A38" s="7"/>
      <c r="B38" s="27" t="s">
        <v>45</v>
      </c>
      <c r="C38" s="28"/>
      <c r="D38" s="28"/>
      <c r="E38" s="28"/>
      <c r="F38" s="28"/>
      <c r="G38" s="28"/>
      <c r="H38" s="28"/>
      <c r="I38" s="7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0" customHeight="1">
      <c r="A39" s="1"/>
      <c r="B39" s="29" t="s">
        <v>46</v>
      </c>
      <c r="C39" s="1"/>
      <c r="D39" s="1"/>
      <c r="E39" s="1"/>
      <c r="F39" s="1"/>
      <c r="G39" s="1"/>
      <c r="H39" s="1"/>
      <c r="I39" s="1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0" customHeight="1">
      <c r="A40" s="1"/>
      <c r="B40" s="1"/>
      <c r="C40" s="1"/>
      <c r="D40" s="1"/>
      <c r="E40" s="1"/>
      <c r="F40" s="1"/>
      <c r="G40" s="1"/>
      <c r="H40" s="1"/>
      <c r="I40" s="1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0" customHeight="1">
      <c r="A41" s="1"/>
      <c r="B41" s="1"/>
      <c r="C41" s="1"/>
      <c r="D41" s="1"/>
      <c r="E41" s="1"/>
      <c r="F41" s="1"/>
      <c r="G41" s="1"/>
      <c r="H41" s="1"/>
      <c r="I41" s="1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0" customHeight="1">
      <c r="A42" s="1"/>
      <c r="B42" s="30" t="s">
        <v>47</v>
      </c>
      <c r="C42" s="5"/>
      <c r="D42" s="30" t="s">
        <v>48</v>
      </c>
      <c r="E42" s="5"/>
      <c r="F42" s="30" t="s">
        <v>49</v>
      </c>
      <c r="G42" s="4"/>
      <c r="H42" s="5"/>
      <c r="I42" s="1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0" customHeight="1">
      <c r="A43" s="1"/>
      <c r="B43" s="31" t="s">
        <v>50</v>
      </c>
      <c r="C43" s="5"/>
      <c r="D43" s="31" t="s">
        <v>51</v>
      </c>
      <c r="E43" s="5"/>
      <c r="F43" s="31" t="s">
        <v>52</v>
      </c>
      <c r="G43" s="4"/>
      <c r="H43" s="5"/>
      <c r="I43" s="1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0" customHeight="1">
      <c r="A44" s="1"/>
      <c r="B44" s="30" t="s">
        <v>53</v>
      </c>
      <c r="C44" s="5"/>
      <c r="D44" s="30" t="s">
        <v>54</v>
      </c>
      <c r="E44" s="5"/>
      <c r="F44" s="30" t="s">
        <v>55</v>
      </c>
      <c r="G44" s="4"/>
      <c r="H44" s="5"/>
      <c r="I44" s="1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0" customHeight="1">
      <c r="A45" s="1"/>
      <c r="B45" s="1"/>
      <c r="C45" s="1"/>
      <c r="D45" s="1"/>
      <c r="E45" s="1"/>
      <c r="F45" s="1"/>
      <c r="G45" s="1"/>
      <c r="H45" s="1"/>
      <c r="I45" s="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0" customHeight="1">
      <c r="A46" s="1"/>
      <c r="B46" s="1"/>
      <c r="C46" s="1"/>
      <c r="D46" s="1"/>
      <c r="E46" s="1"/>
      <c r="F46" s="1"/>
      <c r="G46" s="1"/>
      <c r="H46" s="1"/>
      <c r="I46" s="1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0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0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0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0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0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0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0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0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0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0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0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0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0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0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0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0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0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0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0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0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0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0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0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0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0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0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0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0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0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0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0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0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0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0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0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0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0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0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0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0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0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0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0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0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0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0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0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0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0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0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0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0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0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0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0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0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0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0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0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0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0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0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0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0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0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0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0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0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0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0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0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0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0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0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0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0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0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0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0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4">
    <mergeCell ref="B42:C42"/>
    <mergeCell ref="B43:C43"/>
    <mergeCell ref="D43:E43"/>
    <mergeCell ref="F43:H43"/>
    <mergeCell ref="B44:C44"/>
    <mergeCell ref="D44:E44"/>
    <mergeCell ref="F44:H44"/>
    <mergeCell ref="B2:H2"/>
    <mergeCell ref="B3:H3"/>
    <mergeCell ref="B4:H4"/>
    <mergeCell ref="B5:H5"/>
    <mergeCell ref="G9:G10"/>
    <mergeCell ref="D42:E42"/>
    <mergeCell ref="F42:H42"/>
  </mergeCells>
  <printOptions/>
  <pageMargins bottom="0.2362204724409449" footer="0.0" header="0.0" left="0.15748031496062992" right="0.15748031496062992" top="0.2755905511811024"/>
  <pageSetup paperSize="9" scale="8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2016-05-31T18:02:36Z</dcterms:created>
  <dc:creator>Marcia Correia Jusius</dc:creator>
</cp:coreProperties>
</file>