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266" windowWidth="9600" windowHeight="11640" activeTab="0"/>
  </bookViews>
  <sheets>
    <sheet name="tAB_10_2012" sheetId="1" r:id="rId1"/>
  </sheets>
  <externalReferences>
    <externalReference r:id="rId4"/>
    <externalReference r:id="rId5"/>
    <externalReference r:id="rId6"/>
    <externalReference r:id="rId7"/>
  </externalReferences>
  <definedNames>
    <definedName name="APAGAR">#REF!</definedName>
    <definedName name="_xlnm.Print_Area" localSheetId="0">'tAB_10_2012'!$A$1:$C$137</definedName>
    <definedName name="dados" localSheetId="0">#REF!</definedName>
    <definedName name="dados">#REF!</definedName>
    <definedName name="Distritos">#REF!</definedName>
    <definedName name="favelaListaSimples_23_06_08NúmFavporDistr">'tAB_10_2012'!$A$7:$B$134</definedName>
    <definedName name="myrange" localSheetId="0">#REF!</definedName>
    <definedName name="myrange">#REF!</definedName>
    <definedName name="título" localSheetId="0">#REF!</definedName>
    <definedName name="título">#REF!</definedName>
    <definedName name="_xlnm.Print_Titles" localSheetId="0">'tAB_10_2012'!$1:$7</definedName>
  </definedNames>
  <calcPr fullCalcOnLoad="1"/>
</workbook>
</file>

<file path=xl/sharedStrings.xml><?xml version="1.0" encoding="utf-8"?>
<sst xmlns="http://schemas.openxmlformats.org/spreadsheetml/2006/main" count="136" uniqueCount="116">
  <si>
    <t>Município de São Paulo, Subprefeituras e Distritos Municipais</t>
  </si>
  <si>
    <t>%</t>
  </si>
  <si>
    <t xml:space="preserve">de Favelas </t>
  </si>
  <si>
    <t>MSP</t>
  </si>
  <si>
    <t>Aricanduva/Formosa/Carrão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</si>
  <si>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</si>
  <si>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</si>
  <si>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</si>
  <si>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</si>
  <si>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</si>
  <si>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</si>
  <si>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</si>
  <si>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</si>
  <si>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</si>
  <si>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</si>
  <si>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</si>
  <si>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</si>
  <si>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</si>
  <si>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</si>
  <si>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</si>
  <si>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</si>
  <si>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</si>
  <si>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</si>
  <si>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</si>
  <si>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</si>
  <si>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</si>
  <si>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</si>
  <si>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</si>
  <si>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</si>
  <si>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</si>
  <si>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</si>
  <si>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</si>
  <si>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</si>
  <si>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</si>
  <si>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</si>
  <si>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</si>
  <si>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</si>
  <si>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</si>
  <si>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</si>
  <si>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</si>
  <si>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</si>
  <si>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</si>
  <si>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</si>
  <si>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</si>
  <si>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</si>
  <si>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</si>
  <si>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</si>
  <si>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</si>
  <si>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</si>
  <si>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</si>
  <si>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</si>
  <si>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</si>
  <si>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</si>
  <si>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</si>
  <si>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</si>
  <si>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</si>
  <si>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Mooca</t>
  </si>
  <si>
    <t>Água Rasa</t>
  </si>
  <si>
    <t>Belém</t>
  </si>
  <si>
    <t>Brás</t>
  </si>
  <si>
    <t>Moóca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</si>
  <si>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</si>
  <si>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</si>
  <si>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</si>
  <si>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</si>
  <si>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</si>
  <si>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</si>
  <si>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</si>
  <si>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</si>
  <si>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</si>
  <si>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</si>
  <si>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</si>
  <si>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</si>
  <si>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</si>
  <si>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</si>
  <si>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</si>
  <si>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</si>
  <si>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</si>
  <si>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</si>
  <si>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</si>
  <si>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</si>
  <si>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</si>
  <si>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</si>
  <si>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</si>
  <si>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</si>
  <si>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</si>
  <si>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</si>
  <si>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</si>
  <si>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</si>
  <si>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</si>
  <si>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 xml:space="preserve">São Miguel 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</si>
  <si>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</si>
  <si>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</si>
  <si>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</si>
  <si>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</si>
  <si>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</si>
  <si>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</si>
  <si>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</si>
  <si>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</si>
  <si>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</si>
  <si>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</si>
  <si>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</si>
  <si>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</si>
  <si>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</si>
  <si>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</si>
  <si>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</si>
  <si>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</si>
  <si>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Prudente/Sapopemba</t>
  </si>
  <si>
    <t>São Lucas</t>
  </si>
  <si>
    <t>Sapopemba</t>
  </si>
  <si>
    <t>Vila Prudente</t>
  </si>
  <si>
    <t xml:space="preserve">Unidades Territoriais  </t>
  </si>
  <si>
    <t>Número  de                      Favelas</t>
  </si>
  <si>
    <t xml:space="preserve">Distribuição das Favelas </t>
  </si>
  <si>
    <t>Elaboração: SMDU/Dipro</t>
  </si>
  <si>
    <t>Fonte: Listagem de Favelas do Município de São Paulo  -  SEHAB/ HABISP Fev/2011</t>
  </si>
</sst>
</file>

<file path=xl/styles.xml><?xml version="1.0" encoding="utf-8"?>
<styleSheet xmlns="http://schemas.openxmlformats.org/spreadsheetml/2006/main">
  <numFmts count="4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Cr$&quot;* #,##0_);_(&quot;Cr$&quot;* \(#,##0\);_(&quot;Cr$&quot;* &quot;-&quot;_);_(@_)"/>
    <numFmt numFmtId="165" formatCode="_(&quot;Cr$&quot;* #,##0.00_);_(&quot;Cr$&quot;* \(#,##0.00\);_(&quot;Cr$&quot;* &quot;-&quot;??_);_(@_)"/>
    <numFmt numFmtId="166" formatCode="_(* #,##0_);_(* \(#,##0\);_(* &quot;-&quot;??_);_(@_)"/>
    <numFmt numFmtId="167" formatCode="_(* #,##0.0_);_(* \(#,##0.0\);_(* &quot;-&quot;_);_(@_)"/>
    <numFmt numFmtId="168" formatCode="_(* #,##0.000_);_(* \(#,##0.000\);_(* &quot;-&quot;??_);_(@_)"/>
    <numFmt numFmtId="169" formatCode="_(* #,##0.0_);_(* \(#,##0.0\);_(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,#0#"/>
    <numFmt numFmtId="177" formatCode="#,##0.000"/>
    <numFmt numFmtId="178" formatCode="#,##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[$€-2]* #,##0.00_);_([$€-2]* \(#,##0.00\);_([$€-2]* &quot;-&quot;??_)"/>
    <numFmt numFmtId="184" formatCode="0.0%"/>
    <numFmt numFmtId="185" formatCode="0.000000"/>
    <numFmt numFmtId="186" formatCode="0.0000000"/>
    <numFmt numFmtId="187" formatCode="0.00000"/>
    <numFmt numFmtId="188" formatCode="0.0000"/>
    <numFmt numFmtId="189" formatCode="0.000"/>
    <numFmt numFmtId="190" formatCode="0.0"/>
    <numFmt numFmtId="191" formatCode="[$-416]dddd\,\ d&quot; de &quot;mmmm&quot; de &quot;yyyy"/>
    <numFmt numFmtId="192" formatCode="0.00000000"/>
    <numFmt numFmtId="193" formatCode="0.000000000"/>
    <numFmt numFmtId="194" formatCode="0.0000000000"/>
    <numFmt numFmtId="195" formatCode="&quot;R$&quot;#,##0_);\(&quot;R$&quot;#,##0\)"/>
    <numFmt numFmtId="196" formatCode="&quot;R$&quot;#,##0_);[Red]\(&quot;R$&quot;#,##0\)"/>
    <numFmt numFmtId="197" formatCode="&quot;R$&quot;#,##0.00_);\(&quot;R$&quot;#,##0.00\)"/>
    <numFmt numFmtId="198" formatCode="&quot;R$&quot;#,##0.00_);[Red]\(&quot;R$&quot;#,##0.00\)"/>
    <numFmt numFmtId="199" formatCode="_(&quot;R$&quot;* #,##0_);_(&quot;R$&quot;* \(#,##0\);_(&quot;R$&quot;* &quot;-&quot;_);_(@_)"/>
    <numFmt numFmtId="200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0"/>
    </font>
    <font>
      <sz val="8"/>
      <name val="MS Sans Serif"/>
      <family val="0"/>
    </font>
    <font>
      <sz val="9"/>
      <name val="Arial"/>
      <family val="2"/>
    </font>
    <font>
      <sz val="10"/>
      <color indexed="10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1" fontId="7" fillId="0" borderId="0">
      <alignment/>
      <protection/>
    </xf>
    <xf numFmtId="0" fontId="7" fillId="0" borderId="0">
      <alignment/>
      <protection/>
    </xf>
  </cellStyleXfs>
  <cellXfs count="38">
    <xf numFmtId="0" fontId="0" fillId="0" borderId="0" xfId="0" applyAlignment="1">
      <alignment/>
    </xf>
    <xf numFmtId="0" fontId="7" fillId="2" borderId="0" xfId="27" applyFill="1">
      <alignment/>
      <protection/>
    </xf>
    <xf numFmtId="0" fontId="1" fillId="2" borderId="0" xfId="25" applyFill="1" applyAlignment="1">
      <alignment horizontal="left"/>
      <protection/>
    </xf>
    <xf numFmtId="41" fontId="0" fillId="2" borderId="0" xfId="24" applyFont="1" applyFill="1" applyAlignment="1">
      <alignment horizontal="justify" vertical="justify"/>
    </xf>
    <xf numFmtId="41" fontId="0" fillId="2" borderId="0" xfId="24" applyFill="1" applyAlignment="1">
      <alignment horizontal="justify" vertical="justify"/>
    </xf>
    <xf numFmtId="41" fontId="0" fillId="2" borderId="0" xfId="24" applyFill="1" applyAlignment="1">
      <alignment/>
    </xf>
    <xf numFmtId="0" fontId="1" fillId="2" borderId="0" xfId="27" applyFont="1" applyFill="1">
      <alignment/>
      <protection/>
    </xf>
    <xf numFmtId="0" fontId="7" fillId="2" borderId="0" xfId="27" applyFont="1" applyFill="1">
      <alignment/>
      <protection/>
    </xf>
    <xf numFmtId="0" fontId="7" fillId="2" borderId="1" xfId="27" applyFont="1" applyFill="1" applyBorder="1" applyAlignment="1">
      <alignment horizontal="left"/>
      <protection/>
    </xf>
    <xf numFmtId="2" fontId="7" fillId="2" borderId="1" xfId="0" applyNumberFormat="1" applyFont="1" applyFill="1" applyBorder="1" applyAlignment="1">
      <alignment/>
    </xf>
    <xf numFmtId="0" fontId="7" fillId="0" borderId="0" xfId="20" applyNumberFormat="1" applyFont="1" applyBorder="1" applyAlignment="1">
      <alignment horizontal="left" vertical="center" wrapText="1"/>
      <protection/>
    </xf>
    <xf numFmtId="0" fontId="7" fillId="0" borderId="0" xfId="20" applyNumberFormat="1" applyFont="1" applyBorder="1">
      <alignment/>
      <protection/>
    </xf>
    <xf numFmtId="2" fontId="7" fillId="0" borderId="0" xfId="20" applyNumberFormat="1" applyFont="1" applyBorder="1">
      <alignment/>
      <protection/>
    </xf>
    <xf numFmtId="0" fontId="1" fillId="0" borderId="0" xfId="20" applyFont="1" applyBorder="1">
      <alignment/>
      <protection/>
    </xf>
    <xf numFmtId="0" fontId="9" fillId="0" borderId="0" xfId="20" applyFont="1" applyFill="1" applyBorder="1" applyAlignment="1">
      <alignment horizontal="left"/>
      <protection/>
    </xf>
    <xf numFmtId="0" fontId="9" fillId="0" borderId="0" xfId="20" applyNumberFormat="1" applyFont="1" applyFill="1" applyBorder="1" quotePrefix="1">
      <alignment/>
      <protection/>
    </xf>
    <xf numFmtId="2" fontId="9" fillId="0" borderId="0" xfId="20" applyNumberFormat="1" applyFont="1" applyBorder="1">
      <alignment/>
      <protection/>
    </xf>
    <xf numFmtId="0" fontId="10" fillId="2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0" xfId="20" applyFont="1" applyBorder="1">
      <alignment/>
      <protection/>
    </xf>
    <xf numFmtId="2" fontId="0" fillId="0" borderId="0" xfId="20" applyNumberFormat="1" applyFont="1" applyBorder="1">
      <alignment/>
      <protection/>
    </xf>
    <xf numFmtId="166" fontId="1" fillId="2" borderId="0" xfId="23" applyNumberFormat="1" applyFont="1" applyFill="1" applyBorder="1" applyAlignment="1">
      <alignment horizontal="right"/>
    </xf>
    <xf numFmtId="166" fontId="1" fillId="2" borderId="0" xfId="21" applyNumberFormat="1" applyFont="1" applyFill="1" applyBorder="1" applyAlignment="1">
      <alignment horizontal="right"/>
      <protection/>
    </xf>
    <xf numFmtId="166" fontId="0" fillId="2" borderId="0" xfId="23" applyNumberFormat="1" applyFont="1" applyFill="1" applyBorder="1" applyAlignment="1">
      <alignment horizontal="right"/>
    </xf>
    <xf numFmtId="166" fontId="0" fillId="2" borderId="0" xfId="21" applyNumberFormat="1" applyFont="1" applyFill="1" applyBorder="1" applyAlignment="1">
      <alignment horizontal="right"/>
      <protection/>
    </xf>
    <xf numFmtId="0" fontId="7" fillId="0" borderId="0" xfId="20" applyFont="1" applyFill="1" applyBorder="1" applyAlignment="1">
      <alignment horizontal="left" vertical="center" wrapText="1"/>
      <protection/>
    </xf>
    <xf numFmtId="0" fontId="7" fillId="0" borderId="0" xfId="20" applyNumberFormat="1" applyFont="1" applyFill="1" applyBorder="1" quotePrefix="1">
      <alignment/>
      <protection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3" fontId="7" fillId="2" borderId="1" xfId="27" applyNumberFormat="1" applyFont="1" applyFill="1" applyBorder="1">
      <alignment/>
      <protection/>
    </xf>
    <xf numFmtId="2" fontId="1" fillId="0" borderId="0" xfId="20" applyNumberFormat="1" applyFont="1" applyBorder="1">
      <alignment/>
      <protection/>
    </xf>
    <xf numFmtId="0" fontId="11" fillId="2" borderId="1" xfId="0" applyFont="1" applyFill="1" applyBorder="1" applyAlignment="1">
      <alignment horizontal="left"/>
    </xf>
    <xf numFmtId="0" fontId="1" fillId="2" borderId="0" xfId="25" applyFont="1" applyFill="1" applyAlignment="1">
      <alignment horizontal="left"/>
      <protection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4">
    <cellStyle name="Normal" xfId="0"/>
    <cellStyle name="Euro" xfId="15"/>
    <cellStyle name="Hyperlink" xfId="16"/>
    <cellStyle name="Followed Hyperlink" xfId="17"/>
    <cellStyle name="Currency" xfId="18"/>
    <cellStyle name="Currency [0]" xfId="19"/>
    <cellStyle name="Normal_favelaListaSimples_23_06_08NúmFavporDistr (version3)" xfId="20"/>
    <cellStyle name="Normal_Plan1" xfId="21"/>
    <cellStyle name="Percent" xfId="22"/>
    <cellStyle name="Comma" xfId="23"/>
    <cellStyle name="Comma [0]" xfId="24"/>
    <cellStyle name="Título" xfId="25"/>
    <cellStyle name="Total_Subpref_MSP" xfId="26"/>
    <cellStyle name="Total_Subpref_MSP_FAVELAS_Habi1_10­_2004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mplagbc301\isabel%20-%20documentos\DIPRO_2008\HABITA&#199;&#195;O_SP%20em%20Numeros\censo2000telef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&#231;&#245;es_Sempla_04\censo2000telefo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b%2042-46,91-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mplagbc171\Backup_933gbc171\censo2000telef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 37"/>
      <sheetName val="tab 38"/>
      <sheetName val="tab  40"/>
      <sheetName val="tab  39"/>
      <sheetName val="tab_ 41"/>
      <sheetName val="tab_42"/>
      <sheetName val="tab_43"/>
      <sheetName val="tab_44"/>
      <sheetName val="tab_45"/>
      <sheetName val="tab_46"/>
      <sheetName val="tab_47"/>
      <sheetName val="tab_48"/>
      <sheetName val="tab_49"/>
      <sheetName val="tab_50"/>
      <sheetName val="tab 42"/>
      <sheetName val="tab_53"/>
      <sheetName val="tab_54"/>
      <sheetName val="tab_55"/>
      <sheetName val="tab_56"/>
      <sheetName val="tab_57"/>
      <sheetName val="tab_58"/>
      <sheetName val="tab_59"/>
      <sheetName val="tab_60"/>
      <sheetName val="tab 59"/>
      <sheetName val="tab_62"/>
      <sheetName val="tab_63"/>
      <sheetName val="tab_64"/>
      <sheetName val="tab_65"/>
      <sheetName val="tab_66"/>
      <sheetName val="tab_67"/>
      <sheetName val="tab_68"/>
      <sheetName val="tab_69"/>
      <sheetName val="tab_70"/>
      <sheetName val="tab_71"/>
      <sheetName val="tab_72"/>
      <sheetName val="tab_73"/>
      <sheetName val="tab_74"/>
      <sheetName val="tab_75"/>
      <sheetName val="tab_76"/>
      <sheetName val="tab_77"/>
      <sheetName val="tab_78"/>
      <sheetName val="tab_79"/>
      <sheetName val="tab_80"/>
      <sheetName val="tab_81"/>
      <sheetName val="tab_82"/>
      <sheetName val="tab 81"/>
      <sheetName val="tab_83 "/>
      <sheetName val="tab 83"/>
      <sheetName val="tab 84"/>
      <sheetName val="tab 91"/>
      <sheetName val="tab 92"/>
      <sheetName val="tab93"/>
      <sheetName val="tab 93 A"/>
      <sheetName val="tab 94"/>
      <sheetName val="tab 95"/>
      <sheetName val="tab 96"/>
      <sheetName val="tab 97"/>
      <sheetName val="Módul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showGridLines="0" tabSelected="1" zoomScaleSheetLayoutView="100" workbookViewId="0" topLeftCell="A1">
      <selection activeCell="F129" sqref="F129"/>
    </sheetView>
  </sheetViews>
  <sheetFormatPr defaultColWidth="9.140625" defaultRowHeight="12.75"/>
  <cols>
    <col min="1" max="1" width="38.7109375" style="19" customWidth="1"/>
    <col min="2" max="3" width="25.7109375" style="19" customWidth="1"/>
    <col min="4" max="16384" width="9.140625" style="19" customWidth="1"/>
  </cols>
  <sheetData>
    <row r="1" spans="1:3" s="1" customFormat="1" ht="12.75" customHeight="1">
      <c r="A1" s="32" t="s">
        <v>113</v>
      </c>
      <c r="B1" s="32"/>
      <c r="C1" s="33"/>
    </row>
    <row r="2" spans="1:3" s="1" customFormat="1" ht="12.75" customHeight="1">
      <c r="A2" s="32" t="s">
        <v>0</v>
      </c>
      <c r="B2" s="32"/>
      <c r="C2" s="32"/>
    </row>
    <row r="3" spans="1:4" s="5" customFormat="1" ht="12.75" customHeight="1">
      <c r="A3" s="2">
        <v>2011</v>
      </c>
      <c r="B3" s="3"/>
      <c r="C3" s="4"/>
      <c r="D3" s="4"/>
    </row>
    <row r="4" spans="1:2" s="1" customFormat="1" ht="12.75" customHeight="1">
      <c r="A4" s="6"/>
      <c r="B4" s="7"/>
    </row>
    <row r="5" spans="1:3" s="7" customFormat="1" ht="12.75" customHeight="1">
      <c r="A5" s="34" t="s">
        <v>111</v>
      </c>
      <c r="B5" s="34" t="s">
        <v>112</v>
      </c>
      <c r="C5" s="36" t="s">
        <v>1</v>
      </c>
    </row>
    <row r="6" spans="1:3" s="7" customFormat="1" ht="12.75" customHeight="1">
      <c r="A6" s="35"/>
      <c r="B6" s="35" t="s">
        <v>2</v>
      </c>
      <c r="C6" s="37"/>
    </row>
    <row r="7" spans="1:3" s="7" customFormat="1" ht="12.75" customHeight="1">
      <c r="A7" s="8" t="s">
        <v>3</v>
      </c>
      <c r="B7" s="29">
        <f>SUM(B8:B134)/2</f>
        <v>1573</v>
      </c>
      <c r="C7" s="9">
        <f>SUM(C8:C134)/2</f>
        <v>99.99999999999994</v>
      </c>
    </row>
    <row r="8" spans="1:5" s="13" customFormat="1" ht="12.75" customHeight="1">
      <c r="A8" s="10" t="s">
        <v>4</v>
      </c>
      <c r="B8" s="11">
        <f>B9+B10+B11</f>
        <v>13</v>
      </c>
      <c r="C8" s="12">
        <f>B8*100/B7</f>
        <v>0.8264462809917356</v>
      </c>
      <c r="E8" s="30"/>
    </row>
    <row r="9" spans="1:4" s="18" customFormat="1" ht="12.75" customHeight="1">
      <c r="A9" s="14" t="s">
        <v>5</v>
      </c>
      <c r="B9" s="15">
        <v>3</v>
      </c>
      <c r="C9" s="16">
        <f>B9*100/1573</f>
        <v>0.19071837253655435</v>
      </c>
      <c r="D9" s="17"/>
    </row>
    <row r="10" spans="1:3" s="18" customFormat="1" ht="12.75" customHeight="1">
      <c r="A10" s="14" t="s">
        <v>6</v>
      </c>
      <c r="B10" s="15">
        <v>7</v>
      </c>
      <c r="C10" s="16">
        <f aca="true" t="shared" si="0" ref="C10:C73">B10*100/1573</f>
        <v>0.44500953591862685</v>
      </c>
    </row>
    <row r="11" spans="1:5" ht="12.75" customHeight="1">
      <c r="A11" s="14" t="s">
        <v>7</v>
      </c>
      <c r="B11" s="15">
        <v>3</v>
      </c>
      <c r="C11" s="16">
        <f t="shared" si="0"/>
        <v>0.19071837253655435</v>
      </c>
      <c r="E11" s="20"/>
    </row>
    <row r="12" spans="1:5" ht="12.75" customHeight="1">
      <c r="A12" s="10" t="s">
        <v>8</v>
      </c>
      <c r="B12" s="11">
        <f>B13+B14+B15+B16+B17</f>
        <v>59</v>
      </c>
      <c r="C12" s="12">
        <f t="shared" si="0"/>
        <v>3.750794659885569</v>
      </c>
      <c r="D12" s="10"/>
      <c r="E12" s="11"/>
    </row>
    <row r="13" spans="1:3" ht="12.75" customHeight="1">
      <c r="A13" s="14" t="s">
        <v>8</v>
      </c>
      <c r="B13" s="15">
        <v>3</v>
      </c>
      <c r="C13" s="16">
        <f t="shared" si="0"/>
        <v>0.19071837253655435</v>
      </c>
    </row>
    <row r="14" spans="1:3" ht="12.75" customHeight="1">
      <c r="A14" s="14" t="s">
        <v>9</v>
      </c>
      <c r="B14" s="15">
        <v>4</v>
      </c>
      <c r="C14" s="16">
        <f t="shared" si="0"/>
        <v>0.25429116338207247</v>
      </c>
    </row>
    <row r="15" spans="1:3" ht="12.75" customHeight="1">
      <c r="A15" s="14" t="s">
        <v>10</v>
      </c>
      <c r="B15" s="15">
        <v>18</v>
      </c>
      <c r="C15" s="16">
        <f t="shared" si="0"/>
        <v>1.1443102352193262</v>
      </c>
    </row>
    <row r="16" spans="1:5" s="18" customFormat="1" ht="12.75" customHeight="1">
      <c r="A16" s="14" t="s">
        <v>11</v>
      </c>
      <c r="B16" s="15">
        <v>22</v>
      </c>
      <c r="C16" s="16">
        <f t="shared" si="0"/>
        <v>1.3986013986013985</v>
      </c>
      <c r="D16" s="21"/>
      <c r="E16" s="22"/>
    </row>
    <row r="17" spans="1:3" ht="12.75" customHeight="1">
      <c r="A17" s="14" t="s">
        <v>12</v>
      </c>
      <c r="B17" s="15">
        <v>12</v>
      </c>
      <c r="C17" s="16">
        <f t="shared" si="0"/>
        <v>0.7628734901462174</v>
      </c>
    </row>
    <row r="18" spans="1:5" ht="12.75" customHeight="1">
      <c r="A18" s="10" t="s">
        <v>13</v>
      </c>
      <c r="B18" s="11">
        <f>B19+B20+B21</f>
        <v>165</v>
      </c>
      <c r="C18" s="12">
        <f t="shared" si="0"/>
        <v>10.48951048951049</v>
      </c>
      <c r="D18" s="10"/>
      <c r="E18" s="11"/>
    </row>
    <row r="19" spans="1:5" s="18" customFormat="1" ht="12.75" customHeight="1">
      <c r="A19" s="14" t="s">
        <v>13</v>
      </c>
      <c r="B19" s="15">
        <v>67</v>
      </c>
      <c r="C19" s="16">
        <f t="shared" si="0"/>
        <v>4.2593769866497135</v>
      </c>
      <c r="D19" s="23"/>
      <c r="E19" s="24"/>
    </row>
    <row r="20" spans="1:3" ht="12.75" customHeight="1">
      <c r="A20" s="14" t="s">
        <v>14</v>
      </c>
      <c r="B20" s="15">
        <v>83</v>
      </c>
      <c r="C20" s="16">
        <f t="shared" si="0"/>
        <v>5.276541640178004</v>
      </c>
    </row>
    <row r="21" spans="1:3" ht="12.75" customHeight="1">
      <c r="A21" s="14" t="s">
        <v>15</v>
      </c>
      <c r="B21" s="15">
        <v>15</v>
      </c>
      <c r="C21" s="16">
        <f t="shared" si="0"/>
        <v>0.9535918626827717</v>
      </c>
    </row>
    <row r="22" spans="1:5" ht="12.75" customHeight="1">
      <c r="A22" s="10" t="s">
        <v>16</v>
      </c>
      <c r="B22" s="11">
        <f>B23+B24+B25</f>
        <v>120</v>
      </c>
      <c r="C22" s="12">
        <f t="shared" si="0"/>
        <v>7.628734901462174</v>
      </c>
      <c r="D22" s="10"/>
      <c r="E22" s="11"/>
    </row>
    <row r="23" spans="1:3" ht="12.75" customHeight="1">
      <c r="A23" s="14" t="s">
        <v>17</v>
      </c>
      <c r="B23" s="15">
        <v>36</v>
      </c>
      <c r="C23" s="16">
        <f t="shared" si="0"/>
        <v>2.2886204704386524</v>
      </c>
    </row>
    <row r="24" spans="1:3" ht="12.75" customHeight="1">
      <c r="A24" s="14" t="s">
        <v>18</v>
      </c>
      <c r="B24" s="15">
        <v>76</v>
      </c>
      <c r="C24" s="16">
        <f t="shared" si="0"/>
        <v>4.831532104259377</v>
      </c>
    </row>
    <row r="25" spans="1:5" s="18" customFormat="1" ht="12.75" customHeight="1">
      <c r="A25" s="14" t="s">
        <v>19</v>
      </c>
      <c r="B25" s="15">
        <v>8</v>
      </c>
      <c r="C25" s="16">
        <f t="shared" si="0"/>
        <v>0.5085823267641449</v>
      </c>
      <c r="D25" s="23"/>
      <c r="E25" s="24"/>
    </row>
    <row r="26" spans="1:5" s="18" customFormat="1" ht="12.75" customHeight="1">
      <c r="A26" s="25" t="s">
        <v>20</v>
      </c>
      <c r="B26" s="26">
        <f>B27+B28+B29</f>
        <v>44</v>
      </c>
      <c r="C26" s="12">
        <f t="shared" si="0"/>
        <v>2.797202797202797</v>
      </c>
      <c r="D26" s="23"/>
      <c r="E26" s="24"/>
    </row>
    <row r="27" spans="1:3" ht="12.75" customHeight="1">
      <c r="A27" s="14" t="s">
        <v>21</v>
      </c>
      <c r="B27" s="15">
        <v>32</v>
      </c>
      <c r="C27" s="16">
        <f t="shared" si="0"/>
        <v>2.0343293070565798</v>
      </c>
    </row>
    <row r="28" spans="1:3" ht="12.75" customHeight="1">
      <c r="A28" s="14" t="s">
        <v>22</v>
      </c>
      <c r="B28" s="15">
        <v>1</v>
      </c>
      <c r="C28" s="16">
        <f t="shared" si="0"/>
        <v>0.06357279084551812</v>
      </c>
    </row>
    <row r="29" spans="1:3" ht="12.75" customHeight="1">
      <c r="A29" s="14" t="s">
        <v>23</v>
      </c>
      <c r="B29" s="15">
        <v>11</v>
      </c>
      <c r="C29" s="16">
        <f t="shared" si="0"/>
        <v>0.6993006993006993</v>
      </c>
    </row>
    <row r="30" spans="1:5" ht="12.75" customHeight="1">
      <c r="A30" s="10" t="s">
        <v>24</v>
      </c>
      <c r="B30" s="11">
        <f>B31+B32</f>
        <v>120</v>
      </c>
      <c r="C30" s="12">
        <f t="shared" si="0"/>
        <v>7.628734901462174</v>
      </c>
      <c r="D30" s="10"/>
      <c r="E30" s="11"/>
    </row>
    <row r="31" spans="1:3" ht="12.75" customHeight="1">
      <c r="A31" s="14" t="s">
        <v>24</v>
      </c>
      <c r="B31" s="15">
        <v>85</v>
      </c>
      <c r="C31" s="16">
        <f t="shared" si="0"/>
        <v>5.40368722186904</v>
      </c>
    </row>
    <row r="32" spans="1:3" ht="12.75" customHeight="1">
      <c r="A32" s="14" t="s">
        <v>25</v>
      </c>
      <c r="B32" s="15">
        <v>35</v>
      </c>
      <c r="C32" s="16">
        <f t="shared" si="0"/>
        <v>2.225047679593134</v>
      </c>
    </row>
    <row r="33" spans="1:5" ht="12.75" customHeight="1">
      <c r="A33" s="10" t="s">
        <v>26</v>
      </c>
      <c r="B33" s="11">
        <f>B34</f>
        <v>16</v>
      </c>
      <c r="C33" s="12">
        <f t="shared" si="0"/>
        <v>1.0171646535282899</v>
      </c>
      <c r="D33" s="10"/>
      <c r="E33" s="11"/>
    </row>
    <row r="34" spans="1:3" ht="12.75" customHeight="1">
      <c r="A34" s="14" t="s">
        <v>26</v>
      </c>
      <c r="B34" s="15">
        <v>16</v>
      </c>
      <c r="C34" s="16">
        <f t="shared" si="0"/>
        <v>1.0171646535282899</v>
      </c>
    </row>
    <row r="35" spans="1:5" ht="12.75" customHeight="1">
      <c r="A35" s="10" t="s">
        <v>27</v>
      </c>
      <c r="B35" s="11">
        <f>B36+B37</f>
        <v>32</v>
      </c>
      <c r="C35" s="12">
        <f t="shared" si="0"/>
        <v>2.0343293070565798</v>
      </c>
      <c r="D35" s="10"/>
      <c r="E35" s="11"/>
    </row>
    <row r="36" spans="1:3" ht="12.75" customHeight="1">
      <c r="A36" s="14" t="s">
        <v>27</v>
      </c>
      <c r="B36" s="15">
        <v>20</v>
      </c>
      <c r="C36" s="16">
        <f t="shared" si="0"/>
        <v>1.2714558169103625</v>
      </c>
    </row>
    <row r="37" spans="1:3" ht="12.75" customHeight="1">
      <c r="A37" s="14" t="s">
        <v>28</v>
      </c>
      <c r="B37" s="15">
        <v>12</v>
      </c>
      <c r="C37" s="16">
        <f t="shared" si="0"/>
        <v>0.7628734901462174</v>
      </c>
    </row>
    <row r="38" spans="1:5" ht="12.75" customHeight="1">
      <c r="A38" s="10" t="s">
        <v>29</v>
      </c>
      <c r="B38" s="11">
        <f>B39+B40</f>
        <v>105</v>
      </c>
      <c r="C38" s="12">
        <f t="shared" si="0"/>
        <v>6.675143038779402</v>
      </c>
      <c r="D38" s="10"/>
      <c r="E38" s="11"/>
    </row>
    <row r="39" spans="1:3" ht="12.75" customHeight="1">
      <c r="A39" s="14" t="s">
        <v>30</v>
      </c>
      <c r="B39" s="15">
        <v>86</v>
      </c>
      <c r="C39" s="16">
        <f t="shared" si="0"/>
        <v>5.467260012714558</v>
      </c>
    </row>
    <row r="40" spans="1:3" ht="12.75" customHeight="1">
      <c r="A40" s="14" t="s">
        <v>31</v>
      </c>
      <c r="B40" s="15">
        <v>19</v>
      </c>
      <c r="C40" s="16">
        <f t="shared" si="0"/>
        <v>1.2078830260648443</v>
      </c>
    </row>
    <row r="41" spans="1:5" ht="12.75" customHeight="1">
      <c r="A41" s="10" t="s">
        <v>32</v>
      </c>
      <c r="B41" s="11">
        <f>B42+B43</f>
        <v>44</v>
      </c>
      <c r="C41" s="12">
        <f t="shared" si="0"/>
        <v>2.797202797202797</v>
      </c>
      <c r="D41" s="10"/>
      <c r="E41" s="11"/>
    </row>
    <row r="42" spans="1:3" ht="12.75" customHeight="1">
      <c r="A42" s="14" t="s">
        <v>32</v>
      </c>
      <c r="B42" s="15">
        <v>17</v>
      </c>
      <c r="C42" s="16">
        <f t="shared" si="0"/>
        <v>1.080737444373808</v>
      </c>
    </row>
    <row r="43" spans="1:5" s="18" customFormat="1" ht="12.75" customHeight="1">
      <c r="A43" s="14" t="s">
        <v>33</v>
      </c>
      <c r="B43" s="15">
        <v>27</v>
      </c>
      <c r="C43" s="16">
        <f t="shared" si="0"/>
        <v>1.7164653528289893</v>
      </c>
      <c r="D43" s="23"/>
      <c r="E43" s="24"/>
    </row>
    <row r="44" spans="1:5" ht="12.75" customHeight="1">
      <c r="A44" s="10" t="s">
        <v>34</v>
      </c>
      <c r="B44" s="11">
        <f>B45+B46+B47</f>
        <v>39</v>
      </c>
      <c r="C44" s="12">
        <f t="shared" si="0"/>
        <v>2.479338842975207</v>
      </c>
      <c r="D44" s="10"/>
      <c r="E44" s="11"/>
    </row>
    <row r="45" spans="1:3" ht="12.75" customHeight="1">
      <c r="A45" s="14" t="s">
        <v>35</v>
      </c>
      <c r="B45" s="15">
        <v>13</v>
      </c>
      <c r="C45" s="16">
        <f t="shared" si="0"/>
        <v>0.8264462809917356</v>
      </c>
    </row>
    <row r="46" spans="1:3" ht="12.75" customHeight="1">
      <c r="A46" s="14" t="s">
        <v>34</v>
      </c>
      <c r="B46" s="15">
        <v>2</v>
      </c>
      <c r="C46" s="16">
        <f t="shared" si="0"/>
        <v>0.12714558169103624</v>
      </c>
    </row>
    <row r="47" spans="1:3" ht="12.75" customHeight="1">
      <c r="A47" s="14" t="s">
        <v>36</v>
      </c>
      <c r="B47" s="15">
        <v>24</v>
      </c>
      <c r="C47" s="16">
        <f t="shared" si="0"/>
        <v>1.5257469802924348</v>
      </c>
    </row>
    <row r="48" spans="1:5" ht="12.75" customHeight="1">
      <c r="A48" s="10" t="s">
        <v>37</v>
      </c>
      <c r="B48" s="11">
        <f>B49+B50</f>
        <v>34</v>
      </c>
      <c r="C48" s="12">
        <f t="shared" si="0"/>
        <v>2.161474888747616</v>
      </c>
      <c r="D48" s="10"/>
      <c r="E48" s="11"/>
    </row>
    <row r="49" spans="1:3" ht="12.75" customHeight="1">
      <c r="A49" s="14" t="s">
        <v>37</v>
      </c>
      <c r="B49" s="15">
        <v>23</v>
      </c>
      <c r="C49" s="16">
        <f t="shared" si="0"/>
        <v>1.4621741894469167</v>
      </c>
    </row>
    <row r="50" spans="1:3" ht="12.75" customHeight="1">
      <c r="A50" s="14" t="s">
        <v>38</v>
      </c>
      <c r="B50" s="15">
        <v>11</v>
      </c>
      <c r="C50" s="16">
        <f t="shared" si="0"/>
        <v>0.6993006993006993</v>
      </c>
    </row>
    <row r="51" spans="1:5" ht="12.75" customHeight="1">
      <c r="A51" s="10" t="s">
        <v>39</v>
      </c>
      <c r="B51" s="11">
        <f>B52+B53+B54+B55</f>
        <v>57</v>
      </c>
      <c r="C51" s="12">
        <f t="shared" si="0"/>
        <v>3.6236490781945325</v>
      </c>
      <c r="D51" s="10"/>
      <c r="E51" s="11"/>
    </row>
    <row r="52" spans="1:3" ht="12.75" customHeight="1">
      <c r="A52" s="14" t="s">
        <v>40</v>
      </c>
      <c r="B52" s="15">
        <v>15</v>
      </c>
      <c r="C52" s="16">
        <f t="shared" si="0"/>
        <v>0.9535918626827717</v>
      </c>
    </row>
    <row r="53" spans="1:3" ht="12.75" customHeight="1">
      <c r="A53" s="14" t="s">
        <v>39</v>
      </c>
      <c r="B53" s="15">
        <v>15</v>
      </c>
      <c r="C53" s="16">
        <f t="shared" si="0"/>
        <v>0.9535918626827717</v>
      </c>
    </row>
    <row r="54" spans="1:3" ht="12.75" customHeight="1">
      <c r="A54" s="14" t="s">
        <v>41</v>
      </c>
      <c r="B54" s="15">
        <v>8</v>
      </c>
      <c r="C54" s="16">
        <f t="shared" si="0"/>
        <v>0.5085823267641449</v>
      </c>
    </row>
    <row r="55" spans="1:3" ht="12.75" customHeight="1">
      <c r="A55" s="14" t="s">
        <v>42</v>
      </c>
      <c r="B55" s="15">
        <v>19</v>
      </c>
      <c r="C55" s="16">
        <f t="shared" si="0"/>
        <v>1.2078830260648443</v>
      </c>
    </row>
    <row r="56" spans="1:5" ht="12.75" customHeight="1">
      <c r="A56" s="10" t="s">
        <v>43</v>
      </c>
      <c r="B56" s="11">
        <f>B57</f>
        <v>65</v>
      </c>
      <c r="C56" s="12">
        <f t="shared" si="0"/>
        <v>4.132231404958677</v>
      </c>
      <c r="D56" s="10"/>
      <c r="E56" s="11"/>
    </row>
    <row r="57" spans="1:3" ht="12.75" customHeight="1">
      <c r="A57" s="14" t="s">
        <v>43</v>
      </c>
      <c r="B57" s="15">
        <v>65</v>
      </c>
      <c r="C57" s="16">
        <f t="shared" si="0"/>
        <v>4.132231404958677</v>
      </c>
    </row>
    <row r="58" spans="1:5" ht="12.75" customHeight="1">
      <c r="A58" s="10" t="s">
        <v>44</v>
      </c>
      <c r="B58" s="11">
        <f>B59+B60</f>
        <v>44</v>
      </c>
      <c r="C58" s="12">
        <f t="shared" si="0"/>
        <v>2.797202797202797</v>
      </c>
      <c r="D58" s="10"/>
      <c r="E58" s="11"/>
    </row>
    <row r="59" spans="1:3" ht="12.75" customHeight="1">
      <c r="A59" s="14" t="s">
        <v>45</v>
      </c>
      <c r="B59" s="15">
        <v>15</v>
      </c>
      <c r="C59" s="16">
        <f t="shared" si="0"/>
        <v>0.9535918626827717</v>
      </c>
    </row>
    <row r="60" spans="1:3" ht="12.75" customHeight="1">
      <c r="A60" s="14" t="s">
        <v>46</v>
      </c>
      <c r="B60" s="15">
        <v>29</v>
      </c>
      <c r="C60" s="16">
        <f t="shared" si="0"/>
        <v>1.8436109345200253</v>
      </c>
    </row>
    <row r="61" spans="1:5" ht="12.75" customHeight="1">
      <c r="A61" s="10" t="s">
        <v>47</v>
      </c>
      <c r="B61" s="11">
        <f>B62+B63+B64+B65+B66+B67</f>
        <v>21</v>
      </c>
      <c r="C61" s="12">
        <f t="shared" si="0"/>
        <v>1.3350286077558804</v>
      </c>
      <c r="D61" s="10"/>
      <c r="E61" s="11"/>
    </row>
    <row r="62" spans="1:3" ht="12.75" customHeight="1">
      <c r="A62" s="14" t="s">
        <v>48</v>
      </c>
      <c r="B62" s="15">
        <v>2</v>
      </c>
      <c r="C62" s="16">
        <f t="shared" si="0"/>
        <v>0.12714558169103624</v>
      </c>
    </row>
    <row r="63" spans="1:3" ht="12.75" customHeight="1">
      <c r="A63" s="14" t="s">
        <v>49</v>
      </c>
      <c r="B63" s="15">
        <v>2</v>
      </c>
      <c r="C63" s="16">
        <f t="shared" si="0"/>
        <v>0.12714558169103624</v>
      </c>
    </row>
    <row r="64" spans="1:3" ht="12.75" customHeight="1">
      <c r="A64" s="14" t="s">
        <v>50</v>
      </c>
      <c r="B64" s="15">
        <v>10</v>
      </c>
      <c r="C64" s="16">
        <f t="shared" si="0"/>
        <v>0.6357279084551812</v>
      </c>
    </row>
    <row r="65" spans="1:3" ht="12.75" customHeight="1">
      <c r="A65" s="14" t="s">
        <v>47</v>
      </c>
      <c r="B65" s="15">
        <v>3</v>
      </c>
      <c r="C65" s="16">
        <f t="shared" si="0"/>
        <v>0.19071837253655435</v>
      </c>
    </row>
    <row r="66" spans="1:3" ht="12.75" customHeight="1">
      <c r="A66" s="14" t="s">
        <v>51</v>
      </c>
      <c r="B66" s="15">
        <v>0</v>
      </c>
      <c r="C66" s="16">
        <f t="shared" si="0"/>
        <v>0</v>
      </c>
    </row>
    <row r="67" spans="1:5" s="18" customFormat="1" ht="12.75" customHeight="1">
      <c r="A67" s="14" t="s">
        <v>52</v>
      </c>
      <c r="B67" s="15">
        <v>4</v>
      </c>
      <c r="C67" s="16">
        <f t="shared" si="0"/>
        <v>0.25429116338207247</v>
      </c>
      <c r="D67" s="23"/>
      <c r="E67" s="24"/>
    </row>
    <row r="68" spans="1:5" ht="12.75" customHeight="1">
      <c r="A68" s="10" t="s">
        <v>53</v>
      </c>
      <c r="B68" s="11">
        <f>B69+B70</f>
        <v>153</v>
      </c>
      <c r="C68" s="12">
        <f t="shared" si="0"/>
        <v>9.726636999364272</v>
      </c>
      <c r="D68" s="10"/>
      <c r="E68" s="11"/>
    </row>
    <row r="69" spans="1:3" ht="12.75" customHeight="1">
      <c r="A69" s="14" t="s">
        <v>54</v>
      </c>
      <c r="B69" s="15">
        <v>76</v>
      </c>
      <c r="C69" s="16">
        <f t="shared" si="0"/>
        <v>4.831532104259377</v>
      </c>
    </row>
    <row r="70" spans="1:3" ht="12.75" customHeight="1">
      <c r="A70" s="14" t="s">
        <v>55</v>
      </c>
      <c r="B70" s="15">
        <v>77</v>
      </c>
      <c r="C70" s="16">
        <f t="shared" si="0"/>
        <v>4.895104895104895</v>
      </c>
    </row>
    <row r="71" spans="1:5" ht="12.75" customHeight="1">
      <c r="A71" s="10" t="s">
        <v>56</v>
      </c>
      <c r="B71" s="11">
        <f>B72+B73+B74+B75+B76+B77</f>
        <v>4</v>
      </c>
      <c r="C71" s="12">
        <f t="shared" si="0"/>
        <v>0.25429116338207247</v>
      </c>
      <c r="D71" s="10"/>
      <c r="E71" s="11"/>
    </row>
    <row r="72" spans="1:3" ht="12.75" customHeight="1">
      <c r="A72" s="14" t="s">
        <v>57</v>
      </c>
      <c r="B72" s="15">
        <v>0</v>
      </c>
      <c r="C72" s="16">
        <f t="shared" si="0"/>
        <v>0</v>
      </c>
    </row>
    <row r="73" spans="1:3" ht="12.75" customHeight="1">
      <c r="A73" s="14" t="s">
        <v>58</v>
      </c>
      <c r="B73" s="15">
        <v>1</v>
      </c>
      <c r="C73" s="16">
        <f t="shared" si="0"/>
        <v>0.06357279084551812</v>
      </c>
    </row>
    <row r="74" spans="1:3" ht="12.75" customHeight="1">
      <c r="A74" s="14" t="s">
        <v>59</v>
      </c>
      <c r="B74" s="15">
        <v>0</v>
      </c>
      <c r="C74" s="16">
        <f aca="true" t="shared" si="1" ref="C74:C134">B74*100/1573</f>
        <v>0</v>
      </c>
    </row>
    <row r="75" spans="1:3" ht="12.75" customHeight="1">
      <c r="A75" s="14" t="s">
        <v>60</v>
      </c>
      <c r="B75" s="15">
        <v>1</v>
      </c>
      <c r="C75" s="16">
        <f t="shared" si="1"/>
        <v>0.06357279084551812</v>
      </c>
    </row>
    <row r="76" spans="1:3" ht="12.75" customHeight="1">
      <c r="A76" s="14" t="s">
        <v>61</v>
      </c>
      <c r="B76" s="15">
        <v>1</v>
      </c>
      <c r="C76" s="16">
        <f t="shared" si="1"/>
        <v>0.06357279084551812</v>
      </c>
    </row>
    <row r="77" spans="1:3" ht="12.75" customHeight="1">
      <c r="A77" s="14" t="s">
        <v>62</v>
      </c>
      <c r="B77" s="15">
        <v>1</v>
      </c>
      <c r="C77" s="16">
        <f t="shared" si="1"/>
        <v>0.06357279084551812</v>
      </c>
    </row>
    <row r="78" spans="1:5" ht="12.75" customHeight="1">
      <c r="A78" s="10" t="s">
        <v>63</v>
      </c>
      <c r="B78" s="11">
        <f>B79+B80</f>
        <v>37</v>
      </c>
      <c r="C78" s="12">
        <f t="shared" si="1"/>
        <v>2.3521932612841705</v>
      </c>
      <c r="D78" s="10"/>
      <c r="E78" s="11"/>
    </row>
    <row r="79" spans="1:5" s="18" customFormat="1" ht="12.75" customHeight="1">
      <c r="A79" s="14" t="s">
        <v>64</v>
      </c>
      <c r="B79" s="15">
        <v>2</v>
      </c>
      <c r="C79" s="16">
        <f t="shared" si="1"/>
        <v>0.12714558169103624</v>
      </c>
      <c r="D79" s="23"/>
      <c r="E79" s="24"/>
    </row>
    <row r="80" spans="1:3" ht="12.75" customHeight="1">
      <c r="A80" s="14" t="s">
        <v>63</v>
      </c>
      <c r="B80" s="15">
        <v>35</v>
      </c>
      <c r="C80" s="16">
        <f t="shared" si="1"/>
        <v>2.225047679593134</v>
      </c>
    </row>
    <row r="81" spans="1:5" ht="12.75" customHeight="1">
      <c r="A81" s="10" t="s">
        <v>65</v>
      </c>
      <c r="B81" s="11">
        <f>B82+B83+B84+B85</f>
        <v>40</v>
      </c>
      <c r="C81" s="12">
        <f t="shared" si="1"/>
        <v>2.542911633820725</v>
      </c>
      <c r="D81" s="10"/>
      <c r="E81" s="11"/>
    </row>
    <row r="82" spans="1:3" ht="12.75" customHeight="1">
      <c r="A82" s="14" t="s">
        <v>66</v>
      </c>
      <c r="B82" s="15">
        <v>7</v>
      </c>
      <c r="C82" s="16">
        <f t="shared" si="1"/>
        <v>0.44500953591862685</v>
      </c>
    </row>
    <row r="83" spans="1:3" ht="12.75" customHeight="1">
      <c r="A83" s="14" t="s">
        <v>67</v>
      </c>
      <c r="B83" s="15">
        <v>14</v>
      </c>
      <c r="C83" s="16">
        <f t="shared" si="1"/>
        <v>0.8900190718372537</v>
      </c>
    </row>
    <row r="84" spans="1:3" ht="12.75" customHeight="1">
      <c r="A84" s="14" t="s">
        <v>65</v>
      </c>
      <c r="B84" s="15">
        <v>12</v>
      </c>
      <c r="C84" s="16">
        <f t="shared" si="1"/>
        <v>0.7628734901462174</v>
      </c>
    </row>
    <row r="85" spans="1:3" ht="12.75" customHeight="1">
      <c r="A85" s="14" t="s">
        <v>68</v>
      </c>
      <c r="B85" s="15">
        <v>7</v>
      </c>
      <c r="C85" s="16">
        <f t="shared" si="1"/>
        <v>0.44500953591862685</v>
      </c>
    </row>
    <row r="86" spans="1:5" ht="12.75" customHeight="1">
      <c r="A86" s="10" t="s">
        <v>69</v>
      </c>
      <c r="B86" s="11">
        <f>B87+B88</f>
        <v>32</v>
      </c>
      <c r="C86" s="12">
        <f t="shared" si="1"/>
        <v>2.0343293070565798</v>
      </c>
      <c r="D86" s="10"/>
      <c r="E86" s="11"/>
    </row>
    <row r="87" spans="1:3" ht="12.75" customHeight="1">
      <c r="A87" s="14" t="s">
        <v>70</v>
      </c>
      <c r="B87" s="15">
        <v>10</v>
      </c>
      <c r="C87" s="16">
        <f t="shared" si="1"/>
        <v>0.6357279084551812</v>
      </c>
    </row>
    <row r="88" spans="1:3" ht="12.75" customHeight="1">
      <c r="A88" s="14" t="s">
        <v>69</v>
      </c>
      <c r="B88" s="15">
        <v>22</v>
      </c>
      <c r="C88" s="16">
        <f t="shared" si="1"/>
        <v>1.3986013986013985</v>
      </c>
    </row>
    <row r="89" spans="1:5" ht="12.75" customHeight="1">
      <c r="A89" s="10" t="s">
        <v>71</v>
      </c>
      <c r="B89" s="11">
        <f>B90+B91+B92+B93</f>
        <v>4</v>
      </c>
      <c r="C89" s="12">
        <f t="shared" si="1"/>
        <v>0.25429116338207247</v>
      </c>
      <c r="D89" s="10"/>
      <c r="E89" s="11"/>
    </row>
    <row r="90" spans="1:5" s="18" customFormat="1" ht="12.75" customHeight="1">
      <c r="A90" s="14" t="s">
        <v>72</v>
      </c>
      <c r="B90" s="15">
        <v>0</v>
      </c>
      <c r="C90" s="16">
        <f t="shared" si="1"/>
        <v>0</v>
      </c>
      <c r="D90" s="23"/>
      <c r="E90" s="24"/>
    </row>
    <row r="91" spans="1:3" ht="12.75" customHeight="1">
      <c r="A91" s="14" t="s">
        <v>73</v>
      </c>
      <c r="B91" s="15">
        <v>2</v>
      </c>
      <c r="C91" s="16">
        <f t="shared" si="1"/>
        <v>0.12714558169103624</v>
      </c>
    </row>
    <row r="92" spans="1:3" ht="12.75" customHeight="1">
      <c r="A92" s="14" t="s">
        <v>74</v>
      </c>
      <c r="B92" s="15">
        <v>0</v>
      </c>
      <c r="C92" s="16">
        <f t="shared" si="1"/>
        <v>0</v>
      </c>
    </row>
    <row r="93" spans="1:3" ht="12.75" customHeight="1">
      <c r="A93" s="14" t="s">
        <v>71</v>
      </c>
      <c r="B93" s="15">
        <v>2</v>
      </c>
      <c r="C93" s="16">
        <f t="shared" si="1"/>
        <v>0.12714558169103624</v>
      </c>
    </row>
    <row r="94" spans="1:5" ht="12.75" customHeight="1">
      <c r="A94" s="10" t="s">
        <v>75</v>
      </c>
      <c r="B94" s="11">
        <f>B95+B96+B97</f>
        <v>96</v>
      </c>
      <c r="C94" s="12">
        <f t="shared" si="1"/>
        <v>6.102987921169739</v>
      </c>
      <c r="D94" s="10"/>
      <c r="E94" s="11"/>
    </row>
    <row r="95" spans="1:3" ht="12.75" customHeight="1">
      <c r="A95" s="14" t="s">
        <v>76</v>
      </c>
      <c r="B95" s="15">
        <v>38</v>
      </c>
      <c r="C95" s="16">
        <f t="shared" si="1"/>
        <v>2.4157660521296886</v>
      </c>
    </row>
    <row r="96" spans="1:3" ht="12.75" customHeight="1">
      <c r="A96" s="14" t="s">
        <v>75</v>
      </c>
      <c r="B96" s="15">
        <v>40</v>
      </c>
      <c r="C96" s="16">
        <f t="shared" si="1"/>
        <v>2.542911633820725</v>
      </c>
    </row>
    <row r="97" spans="1:5" s="18" customFormat="1" ht="12.75" customHeight="1">
      <c r="A97" s="14" t="s">
        <v>77</v>
      </c>
      <c r="B97" s="15">
        <v>18</v>
      </c>
      <c r="C97" s="16">
        <f t="shared" si="1"/>
        <v>1.1443102352193262</v>
      </c>
      <c r="D97" s="23"/>
      <c r="E97" s="24"/>
    </row>
    <row r="98" spans="1:5" ht="12.75" customHeight="1">
      <c r="A98" s="10" t="s">
        <v>78</v>
      </c>
      <c r="B98" s="11">
        <f>B99+B100+B101</f>
        <v>16</v>
      </c>
      <c r="C98" s="12">
        <f t="shared" si="1"/>
        <v>1.0171646535282899</v>
      </c>
      <c r="D98" s="10"/>
      <c r="E98" s="11"/>
    </row>
    <row r="99" spans="1:3" ht="12.75" customHeight="1">
      <c r="A99" s="14" t="s">
        <v>79</v>
      </c>
      <c r="B99" s="15">
        <v>9</v>
      </c>
      <c r="C99" s="16">
        <f t="shared" si="1"/>
        <v>0.5721551176096631</v>
      </c>
    </row>
    <row r="100" spans="1:3" ht="12.75" customHeight="1">
      <c r="A100" s="14" t="s">
        <v>80</v>
      </c>
      <c r="B100" s="15">
        <v>3</v>
      </c>
      <c r="C100" s="16">
        <f t="shared" si="1"/>
        <v>0.19071837253655435</v>
      </c>
    </row>
    <row r="101" spans="1:3" ht="12.75" customHeight="1">
      <c r="A101" s="14" t="s">
        <v>81</v>
      </c>
      <c r="B101" s="15">
        <v>4</v>
      </c>
      <c r="C101" s="16">
        <f t="shared" si="1"/>
        <v>0.25429116338207247</v>
      </c>
    </row>
    <row r="102" spans="1:5" ht="12.75" customHeight="1">
      <c r="A102" s="10" t="s">
        <v>82</v>
      </c>
      <c r="B102" s="11">
        <f>B103+B104+B105</f>
        <v>35</v>
      </c>
      <c r="C102" s="12">
        <f t="shared" si="1"/>
        <v>2.225047679593134</v>
      </c>
      <c r="D102" s="10"/>
      <c r="E102" s="11"/>
    </row>
    <row r="103" spans="1:3" ht="12.75" customHeight="1">
      <c r="A103" s="14" t="s">
        <v>83</v>
      </c>
      <c r="B103" s="15">
        <v>19</v>
      </c>
      <c r="C103" s="16">
        <f t="shared" si="1"/>
        <v>1.2078830260648443</v>
      </c>
    </row>
    <row r="104" spans="1:3" ht="12.75" customHeight="1">
      <c r="A104" s="14" t="s">
        <v>84</v>
      </c>
      <c r="B104" s="15">
        <v>15</v>
      </c>
      <c r="C104" s="16">
        <f t="shared" si="1"/>
        <v>0.9535918626827717</v>
      </c>
    </row>
    <row r="105" spans="1:3" ht="12.75" customHeight="1">
      <c r="A105" s="14" t="s">
        <v>82</v>
      </c>
      <c r="B105" s="15">
        <v>1</v>
      </c>
      <c r="C105" s="16">
        <f t="shared" si="1"/>
        <v>0.06357279084551812</v>
      </c>
    </row>
    <row r="106" spans="1:5" ht="12.75" customHeight="1">
      <c r="A106" s="10" t="s">
        <v>85</v>
      </c>
      <c r="B106" s="11">
        <f>B107+B108+B109</f>
        <v>38</v>
      </c>
      <c r="C106" s="12">
        <f t="shared" si="1"/>
        <v>2.4157660521296886</v>
      </c>
      <c r="D106" s="10"/>
      <c r="E106" s="11"/>
    </row>
    <row r="107" spans="1:3" ht="12.75" customHeight="1">
      <c r="A107" s="14" t="s">
        <v>86</v>
      </c>
      <c r="B107" s="15">
        <v>11</v>
      </c>
      <c r="C107" s="16">
        <f t="shared" si="1"/>
        <v>0.6993006993006993</v>
      </c>
    </row>
    <row r="108" spans="1:3" ht="12.75" customHeight="1">
      <c r="A108" s="14" t="s">
        <v>85</v>
      </c>
      <c r="B108" s="15">
        <v>16</v>
      </c>
      <c r="C108" s="16">
        <f t="shared" si="1"/>
        <v>1.0171646535282899</v>
      </c>
    </row>
    <row r="109" spans="1:3" ht="12.75" customHeight="1">
      <c r="A109" s="14" t="s">
        <v>87</v>
      </c>
      <c r="B109" s="15">
        <v>11</v>
      </c>
      <c r="C109" s="16">
        <f t="shared" si="1"/>
        <v>0.6993006993006993</v>
      </c>
    </row>
    <row r="110" spans="1:5" ht="12.75" customHeight="1">
      <c r="A110" s="10" t="s">
        <v>88</v>
      </c>
      <c r="B110" s="11">
        <f>B111+B112+B113</f>
        <v>39</v>
      </c>
      <c r="C110" s="12">
        <f t="shared" si="1"/>
        <v>2.479338842975207</v>
      </c>
      <c r="D110" s="10"/>
      <c r="E110" s="11"/>
    </row>
    <row r="111" spans="1:3" ht="12.75" customHeight="1">
      <c r="A111" s="14" t="s">
        <v>89</v>
      </c>
      <c r="B111" s="15">
        <v>19</v>
      </c>
      <c r="C111" s="16">
        <f t="shared" si="1"/>
        <v>1.2078830260648443</v>
      </c>
    </row>
    <row r="112" spans="1:3" ht="12.75" customHeight="1">
      <c r="A112" s="14" t="s">
        <v>90</v>
      </c>
      <c r="B112" s="15">
        <v>7</v>
      </c>
      <c r="C112" s="16">
        <f t="shared" si="1"/>
        <v>0.44500953591862685</v>
      </c>
    </row>
    <row r="113" spans="1:3" ht="12.75" customHeight="1">
      <c r="A113" s="14" t="s">
        <v>91</v>
      </c>
      <c r="B113" s="15">
        <v>13</v>
      </c>
      <c r="C113" s="16">
        <f t="shared" si="1"/>
        <v>0.8264462809917356</v>
      </c>
    </row>
    <row r="114" spans="1:5" ht="12.75" customHeight="1">
      <c r="A114" s="10" t="s">
        <v>92</v>
      </c>
      <c r="B114" s="11">
        <f>B115+B116+B117+B118+B119+B120+B121+B122</f>
        <v>2</v>
      </c>
      <c r="C114" s="16">
        <f t="shared" si="1"/>
        <v>0.12714558169103624</v>
      </c>
      <c r="D114" s="10"/>
      <c r="E114" s="11"/>
    </row>
    <row r="115" spans="1:5" s="18" customFormat="1" ht="12.75" customHeight="1">
      <c r="A115" s="14" t="s">
        <v>93</v>
      </c>
      <c r="B115" s="15">
        <v>0</v>
      </c>
      <c r="C115" s="16">
        <f t="shared" si="1"/>
        <v>0</v>
      </c>
      <c r="D115" s="23"/>
      <c r="E115" s="24"/>
    </row>
    <row r="116" spans="1:3" ht="12.75" customHeight="1">
      <c r="A116" s="14" t="s">
        <v>94</v>
      </c>
      <c r="B116" s="15">
        <v>0</v>
      </c>
      <c r="C116" s="16">
        <f t="shared" si="1"/>
        <v>0</v>
      </c>
    </row>
    <row r="117" spans="1:3" ht="12.75" customHeight="1">
      <c r="A117" s="14" t="s">
        <v>95</v>
      </c>
      <c r="B117" s="15">
        <v>0</v>
      </c>
      <c r="C117" s="16">
        <f t="shared" si="1"/>
        <v>0</v>
      </c>
    </row>
    <row r="118" spans="1:3" ht="12.75" customHeight="1">
      <c r="A118" s="14" t="s">
        <v>96</v>
      </c>
      <c r="B118" s="15">
        <v>0</v>
      </c>
      <c r="C118" s="16">
        <f t="shared" si="1"/>
        <v>0</v>
      </c>
    </row>
    <row r="119" spans="1:3" ht="12.75" customHeight="1">
      <c r="A119" s="14" t="s">
        <v>97</v>
      </c>
      <c r="B119" s="15">
        <v>1</v>
      </c>
      <c r="C119" s="16">
        <f t="shared" si="1"/>
        <v>0.06357279084551812</v>
      </c>
    </row>
    <row r="120" spans="1:3" ht="12.75" customHeight="1">
      <c r="A120" s="14" t="s">
        <v>98</v>
      </c>
      <c r="B120" s="15">
        <v>0</v>
      </c>
      <c r="C120" s="16">
        <f t="shared" si="1"/>
        <v>0</v>
      </c>
    </row>
    <row r="121" spans="1:3" ht="12.75" customHeight="1">
      <c r="A121" s="14" t="s">
        <v>99</v>
      </c>
      <c r="B121" s="15">
        <v>1</v>
      </c>
      <c r="C121" s="16">
        <f t="shared" si="1"/>
        <v>0.06357279084551812</v>
      </c>
    </row>
    <row r="122" spans="1:3" ht="12.75" customHeight="1">
      <c r="A122" s="14" t="s">
        <v>92</v>
      </c>
      <c r="B122" s="15">
        <v>0</v>
      </c>
      <c r="C122" s="16">
        <f t="shared" si="1"/>
        <v>0</v>
      </c>
    </row>
    <row r="123" spans="1:5" ht="12.75" customHeight="1">
      <c r="A123" s="10" t="s">
        <v>100</v>
      </c>
      <c r="B123" s="11">
        <f>B124+B125+B126</f>
        <v>38</v>
      </c>
      <c r="C123" s="12">
        <f t="shared" si="1"/>
        <v>2.4157660521296886</v>
      </c>
      <c r="D123" s="10"/>
      <c r="E123" s="11"/>
    </row>
    <row r="124" spans="1:3" ht="12.75" customHeight="1">
      <c r="A124" s="14" t="s">
        <v>101</v>
      </c>
      <c r="B124" s="15">
        <v>2</v>
      </c>
      <c r="C124" s="16">
        <f t="shared" si="1"/>
        <v>0.12714558169103624</v>
      </c>
    </row>
    <row r="125" spans="1:3" ht="12.75" customHeight="1">
      <c r="A125" s="14" t="s">
        <v>102</v>
      </c>
      <c r="B125" s="15">
        <v>17</v>
      </c>
      <c r="C125" s="16">
        <f t="shared" si="1"/>
        <v>1.080737444373808</v>
      </c>
    </row>
    <row r="126" spans="1:3" ht="12.75" customHeight="1">
      <c r="A126" s="14" t="s">
        <v>103</v>
      </c>
      <c r="B126" s="15">
        <v>19</v>
      </c>
      <c r="C126" s="16">
        <f t="shared" si="1"/>
        <v>1.2078830260648443</v>
      </c>
    </row>
    <row r="127" spans="1:5" ht="12.75" customHeight="1">
      <c r="A127" s="10" t="s">
        <v>104</v>
      </c>
      <c r="B127" s="11">
        <f>B128+B129+B130</f>
        <v>8</v>
      </c>
      <c r="C127" s="12">
        <f t="shared" si="1"/>
        <v>0.5085823267641449</v>
      </c>
      <c r="D127" s="10"/>
      <c r="E127" s="11"/>
    </row>
    <row r="128" spans="1:3" ht="12.75" customHeight="1">
      <c r="A128" s="14" t="s">
        <v>105</v>
      </c>
      <c r="B128" s="15">
        <v>0</v>
      </c>
      <c r="C128" s="16">
        <f t="shared" si="1"/>
        <v>0</v>
      </c>
    </row>
    <row r="129" spans="1:3" ht="12.75" customHeight="1">
      <c r="A129" s="14" t="s">
        <v>106</v>
      </c>
      <c r="B129" s="15">
        <v>3</v>
      </c>
      <c r="C129" s="16">
        <f t="shared" si="1"/>
        <v>0.19071837253655435</v>
      </c>
    </row>
    <row r="130" spans="1:3" ht="12.75" customHeight="1">
      <c r="A130" s="14" t="s">
        <v>104</v>
      </c>
      <c r="B130" s="15">
        <v>5</v>
      </c>
      <c r="C130" s="16">
        <f t="shared" si="1"/>
        <v>0.3178639542275906</v>
      </c>
    </row>
    <row r="131" spans="1:5" ht="12.75" customHeight="1">
      <c r="A131" s="10" t="s">
        <v>107</v>
      </c>
      <c r="B131" s="11">
        <f>B132+B133+B134</f>
        <v>53</v>
      </c>
      <c r="C131" s="12">
        <f t="shared" si="1"/>
        <v>3.3693579148124604</v>
      </c>
      <c r="D131" s="10"/>
      <c r="E131" s="11"/>
    </row>
    <row r="132" spans="1:3" ht="12.75" customHeight="1">
      <c r="A132" s="14" t="s">
        <v>108</v>
      </c>
      <c r="B132" s="15">
        <v>8</v>
      </c>
      <c r="C132" s="16">
        <f t="shared" si="1"/>
        <v>0.5085823267641449</v>
      </c>
    </row>
    <row r="133" spans="1:3" ht="12.75" customHeight="1">
      <c r="A133" s="14" t="s">
        <v>109</v>
      </c>
      <c r="B133" s="15">
        <v>38</v>
      </c>
      <c r="C133" s="16">
        <f t="shared" si="1"/>
        <v>2.4157660521296886</v>
      </c>
    </row>
    <row r="134" spans="1:3" ht="12.75" customHeight="1">
      <c r="A134" s="14" t="s">
        <v>110</v>
      </c>
      <c r="B134" s="15">
        <v>7</v>
      </c>
      <c r="C134" s="16">
        <f t="shared" si="1"/>
        <v>0.44500953591862685</v>
      </c>
    </row>
    <row r="135" spans="1:3" s="27" customFormat="1" ht="12.75" customHeight="1">
      <c r="A135" s="31" t="s">
        <v>115</v>
      </c>
      <c r="B135" s="31"/>
      <c r="C135" s="31"/>
    </row>
    <row r="136" s="27" customFormat="1" ht="12.75" customHeight="1">
      <c r="A136" s="28" t="s">
        <v>114</v>
      </c>
    </row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6">
    <mergeCell ref="A135:C135"/>
    <mergeCell ref="A1:C1"/>
    <mergeCell ref="A2:C2"/>
    <mergeCell ref="A5:A6"/>
    <mergeCell ref="B5:B6"/>
    <mergeCell ref="C5: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scale="91" r:id="rId1"/>
  <rowBreaks count="2" manualBreakCount="2">
    <brk id="57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d625642</dc:creator>
  <cp:keywords/>
  <dc:description/>
  <cp:lastModifiedBy>d625642</cp:lastModifiedBy>
  <cp:lastPrinted>2012-09-27T19:10:24Z</cp:lastPrinted>
  <dcterms:created xsi:type="dcterms:W3CDTF">2008-06-26T19:10:45Z</dcterms:created>
  <dcterms:modified xsi:type="dcterms:W3CDTF">2012-09-27T19:26:11Z</dcterms:modified>
  <cp:category/>
  <cp:version/>
  <cp:contentType/>
  <cp:contentStatus/>
</cp:coreProperties>
</file>