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<sst xmlns="http://schemas.openxmlformats.org/spreadsheetml/2006/main" count="91" uniqueCount="88">
  <si>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</si>
  <si>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</si>
  <si>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</si>
  <si>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</si>
  <si>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</si>
  <si>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</si>
  <si>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</si>
  <si>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</si>
  <si>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</si>
  <si>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</si>
  <si>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</si>
  <si>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</si>
  <si>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</si>
  <si>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</si>
  <si>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</si>
  <si>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</si>
  <si>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</si>
  <si>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</si>
  <si>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</si>
  <si>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</si>
  <si>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</si>
  <si>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</si>
  <si>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</si>
  <si>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</si>
  <si>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</si>
  <si>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</si>
  <si>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</si>
  <si>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</si>
  <si>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</si>
  <si>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</si>
  <si>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</si>
  <si>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</si>
  <si>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</si>
  <si>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</si>
  <si>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</si>
  <si>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</si>
  <si>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</si>
  <si>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</si>
  <si>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</si>
  <si>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</si>
  <si>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</si>
  <si>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</si>
  <si>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</si>
  <si>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</si>
  <si>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</si>
  <si>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</si>
  <si>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</si>
  <si>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</si>
  <si>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</si>
  <si>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</si>
  <si>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</si>
  <si>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</si>
  <si>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</si>
  <si>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</si>
  <si>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</si>
  <si>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</si>
  <si>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</si>
  <si>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</si>
  <si>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</si>
  <si>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</si>
  <si>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</si>
  <si>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</si>
  <si>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</si>
  <si>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</si>
  <si>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</si>
  <si>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</si>
  <si>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</si>
  <si>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</si>
  <si>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</si>
  <si>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</si>
  <si>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</si>
  <si>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</si>
  <si>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</si>
  <si>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</si>
  <si>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</si>
  <si>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</si>
  <si>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</si>
  <si>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</si>
  <si>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</si>
  <si>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</si>
  <si>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</si>
  <si>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</si>
  <si>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</si>
  <si>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</si>
  <si>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31/03/24 - VENCIMENTO 05/04/24</t>
  </si>
  <si>
    <t>TARIFA ZERO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</si>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</sst>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866775</xdr:colOff>
      <xdr:row>79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85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170121</v>
      </c>
      <c r="C7" s="9">
        <f t="shared" si="0"/>
        <v>105243</v>
      </c>
      <c r="D7" s="9">
        <f t="shared" si="0"/>
        <v>102130</v>
      </c>
      <c r="E7" s="9">
        <f t="shared" si="0"/>
        <v>30808</v>
      </c>
      <c r="F7" s="9">
        <f t="shared" si="0"/>
        <v>94480</v>
      </c>
      <c r="G7" s="9">
        <f t="shared" si="0"/>
        <v>155052</v>
      </c>
      <c r="H7" s="9">
        <f t="shared" si="0"/>
        <v>19385</v>
      </c>
      <c r="I7" s="9">
        <f t="shared" si="0"/>
        <v>106895</v>
      </c>
      <c r="J7" s="9">
        <f t="shared" si="0"/>
        <v>93054</v>
      </c>
      <c r="K7" s="9">
        <f t="shared" si="0"/>
        <v>140942</v>
      </c>
      <c r="L7" s="9">
        <f t="shared" si="0"/>
        <v>105407</v>
      </c>
      <c r="M7" s="9">
        <f t="shared" si="0"/>
        <v>55388</v>
      </c>
      <c r="N7" s="9">
        <f t="shared" si="0"/>
        <v>28413</v>
      </c>
      <c r="O7" s="9">
        <f t="shared" si="0"/>
        <v>1207318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170121</v>
      </c>
      <c r="C11" s="13">
        <v>105243</v>
      </c>
      <c r="D11" s="13">
        <v>102130</v>
      </c>
      <c r="E11" s="13">
        <v>30808</v>
      </c>
      <c r="F11" s="13">
        <v>94480</v>
      </c>
      <c r="G11" s="13">
        <v>155052</v>
      </c>
      <c r="H11" s="13">
        <v>19385</v>
      </c>
      <c r="I11" s="13">
        <v>106895</v>
      </c>
      <c r="J11" s="13">
        <v>93054</v>
      </c>
      <c r="K11" s="13">
        <v>140942</v>
      </c>
      <c r="L11" s="13">
        <v>105407</v>
      </c>
      <c r="M11" s="13">
        <v>55388</v>
      </c>
      <c r="N11" s="13">
        <v>28413</v>
      </c>
      <c r="O11" s="11">
        <f>SUM(B11:N11)</f>
        <v>1207318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11403</v>
      </c>
      <c r="C12" s="13">
        <v>8416</v>
      </c>
      <c r="D12" s="13">
        <v>7610</v>
      </c>
      <c r="E12" s="13">
        <v>2903</v>
      </c>
      <c r="F12" s="13">
        <v>7754</v>
      </c>
      <c r="G12" s="13">
        <v>13571</v>
      </c>
      <c r="H12" s="13">
        <v>1851</v>
      </c>
      <c r="I12" s="13">
        <v>8161</v>
      </c>
      <c r="J12" s="13">
        <v>6796</v>
      </c>
      <c r="K12" s="13">
        <v>8434</v>
      </c>
      <c r="L12" s="13">
        <v>6496</v>
      </c>
      <c r="M12" s="13">
        <v>2790</v>
      </c>
      <c r="N12" s="13">
        <v>1072</v>
      </c>
      <c r="O12" s="11">
        <f>SUM(B12:N12)</f>
        <v>87257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158718</v>
      </c>
      <c r="C13" s="15">
        <f t="shared" si="2"/>
        <v>96827</v>
      </c>
      <c r="D13" s="15">
        <f t="shared" si="2"/>
        <v>94520</v>
      </c>
      <c r="E13" s="15">
        <f t="shared" si="2"/>
        <v>27905</v>
      </c>
      <c r="F13" s="15">
        <f t="shared" si="2"/>
        <v>86726</v>
      </c>
      <c r="G13" s="15">
        <f t="shared" si="2"/>
        <v>141481</v>
      </c>
      <c r="H13" s="15">
        <f t="shared" si="2"/>
        <v>17534</v>
      </c>
      <c r="I13" s="15">
        <f t="shared" si="2"/>
        <v>98734</v>
      </c>
      <c r="J13" s="15">
        <f t="shared" si="2"/>
        <v>86258</v>
      </c>
      <c r="K13" s="15">
        <f t="shared" si="2"/>
        <v>132508</v>
      </c>
      <c r="L13" s="15">
        <f t="shared" si="2"/>
        <v>98911</v>
      </c>
      <c r="M13" s="15">
        <f t="shared" si="2"/>
        <v>52598</v>
      </c>
      <c r="N13" s="15">
        <f t="shared" si="2"/>
        <v>27341</v>
      </c>
      <c r="O13" s="11">
        <f>SUM(B13:N13)</f>
        <v>1120061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1.208091380232902</v>
      </c>
      <c r="C18" s="19">
        <v>1.353432865802744</v>
      </c>
      <c r="D18" s="19">
        <v>1.488765273328556</v>
      </c>
      <c r="E18" s="19">
        <v>0.883341648780585</v>
      </c>
      <c r="F18" s="19">
        <v>1.288133452251058</v>
      </c>
      <c r="G18" s="19">
        <v>1.403612650758747</v>
      </c>
      <c r="H18" s="19">
        <v>1.49142888303246</v>
      </c>
      <c r="I18" s="19">
        <v>1.144453064177735</v>
      </c>
      <c r="J18" s="19">
        <v>1.320007138712216</v>
      </c>
      <c r="K18" s="19">
        <v>1.269488280272444</v>
      </c>
      <c r="L18" s="19">
        <v>1.333540800952912</v>
      </c>
      <c r="M18" s="19">
        <v>1.190390318406431</v>
      </c>
      <c r="N18" s="19">
        <v>1.138858175029572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696851.66</v>
      </c>
      <c r="C20" s="24">
        <f aca="true" t="shared" si="3" ref="C20:O20">SUM(C21:C32)</f>
        <v>481515.63</v>
      </c>
      <c r="D20" s="24">
        <f t="shared" si="3"/>
        <v>443395.92</v>
      </c>
      <c r="E20" s="24">
        <f t="shared" si="3"/>
        <v>141293.16999999998</v>
      </c>
      <c r="F20" s="24">
        <f t="shared" si="3"/>
        <v>425290.80999999994</v>
      </c>
      <c r="G20" s="24">
        <f t="shared" si="3"/>
        <v>627638.3</v>
      </c>
      <c r="H20" s="24">
        <f t="shared" si="3"/>
        <v>129139.25999999998</v>
      </c>
      <c r="I20" s="24">
        <f t="shared" si="3"/>
        <v>444200.72000000003</v>
      </c>
      <c r="J20" s="24">
        <f t="shared" si="3"/>
        <v>417300.47000000003</v>
      </c>
      <c r="K20" s="24">
        <f t="shared" si="3"/>
        <v>679261.4200000002</v>
      </c>
      <c r="L20" s="24">
        <f t="shared" si="3"/>
        <v>558073.4600000001</v>
      </c>
      <c r="M20" s="24">
        <f t="shared" si="3"/>
        <v>295024.20999999996</v>
      </c>
      <c r="N20" s="24">
        <f t="shared" si="3"/>
        <v>127807</v>
      </c>
      <c r="O20" s="24">
        <f t="shared" si="3"/>
        <v>5466792.03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502197.19</v>
      </c>
      <c r="C21" s="28">
        <f aca="true" t="shared" si="4" ref="C21:N21">ROUND((C15+C16)*C7,2)</f>
        <v>320949.05</v>
      </c>
      <c r="D21" s="28">
        <f t="shared" si="4"/>
        <v>273146.69</v>
      </c>
      <c r="E21" s="28">
        <f t="shared" si="4"/>
        <v>140761.75</v>
      </c>
      <c r="F21" s="28">
        <f t="shared" si="4"/>
        <v>292878.55</v>
      </c>
      <c r="G21" s="28">
        <f t="shared" si="4"/>
        <v>395475.63</v>
      </c>
      <c r="H21" s="28">
        <f t="shared" si="4"/>
        <v>66385.87</v>
      </c>
      <c r="I21" s="28">
        <f t="shared" si="4"/>
        <v>323688.75</v>
      </c>
      <c r="J21" s="28">
        <f t="shared" si="4"/>
        <v>283414.57</v>
      </c>
      <c r="K21" s="28">
        <f t="shared" si="4"/>
        <v>405757.92</v>
      </c>
      <c r="L21" s="28">
        <f t="shared" si="4"/>
        <v>345524.15</v>
      </c>
      <c r="M21" s="28">
        <f t="shared" si="4"/>
        <v>209505.11</v>
      </c>
      <c r="N21" s="28">
        <f t="shared" si="4"/>
        <v>97078.7</v>
      </c>
      <c r="O21" s="28">
        <f aca="true" t="shared" si="5" ref="O21:O29">SUM(B21:N21)</f>
        <v>3656763.9299999997</v>
      </c>
    </row>
    <row r="22" spans="1:23" ht="18.75" customHeight="1">
      <c r="A22" s="26" t="s">
        <v>33</v>
      </c>
      <c r="B22" s="28">
        <f>IF(B18&lt;&gt;0,ROUND((B18-1)*B21,2),0)</f>
        <v>104502.91</v>
      </c>
      <c r="C22" s="28">
        <f aca="true" t="shared" si="6" ref="C22:N22">IF(C18&lt;&gt;0,ROUND((C18-1)*C21,2),0)</f>
        <v>113433.94</v>
      </c>
      <c r="D22" s="28">
        <f t="shared" si="6"/>
        <v>133504.62</v>
      </c>
      <c r="E22" s="28">
        <f t="shared" si="6"/>
        <v>-16421.03</v>
      </c>
      <c r="F22" s="28">
        <f t="shared" si="6"/>
        <v>84388.11</v>
      </c>
      <c r="G22" s="28">
        <f t="shared" si="6"/>
        <v>159618.97</v>
      </c>
      <c r="H22" s="28">
        <f t="shared" si="6"/>
        <v>32623.93</v>
      </c>
      <c r="I22" s="28">
        <f t="shared" si="6"/>
        <v>46757.83</v>
      </c>
      <c r="J22" s="28">
        <f t="shared" si="6"/>
        <v>90694.69</v>
      </c>
      <c r="K22" s="28">
        <f t="shared" si="6"/>
        <v>109347</v>
      </c>
      <c r="L22" s="28">
        <f t="shared" si="6"/>
        <v>115246.4</v>
      </c>
      <c r="M22" s="28">
        <f t="shared" si="6"/>
        <v>39887.74</v>
      </c>
      <c r="N22" s="28">
        <f t="shared" si="6"/>
        <v>13480.17</v>
      </c>
      <c r="O22" s="28">
        <f t="shared" si="5"/>
        <v>1027065.28</v>
      </c>
      <c r="W22" s="51"/>
    </row>
    <row r="23" spans="1:15" ht="18.75" customHeight="1">
      <c r="A23" s="26" t="s">
        <v>34</v>
      </c>
      <c r="B23" s="28">
        <v>26033.36</v>
      </c>
      <c r="C23" s="28">
        <v>18701.71</v>
      </c>
      <c r="D23" s="28">
        <v>16505.07</v>
      </c>
      <c r="E23" s="28">
        <v>5940.68</v>
      </c>
      <c r="F23" s="28">
        <v>18152.04</v>
      </c>
      <c r="G23" s="28">
        <v>26833.38</v>
      </c>
      <c r="H23" s="28">
        <v>4008.39</v>
      </c>
      <c r="I23" s="28">
        <v>19756</v>
      </c>
      <c r="J23" s="28">
        <v>13955.09</v>
      </c>
      <c r="K23" s="28">
        <v>27617</v>
      </c>
      <c r="L23" s="28">
        <v>23091.73</v>
      </c>
      <c r="M23" s="28">
        <v>13803.91</v>
      </c>
      <c r="N23" s="28">
        <v>6440.78</v>
      </c>
      <c r="O23" s="28">
        <f t="shared" si="5"/>
        <v>220839.14</v>
      </c>
    </row>
    <row r="24" spans="1:15" ht="18.75" customHeight="1">
      <c r="A24" s="26" t="s">
        <v>35</v>
      </c>
      <c r="B24" s="28">
        <v>3540.12</v>
      </c>
      <c r="C24" s="28">
        <v>3540.12</v>
      </c>
      <c r="D24" s="28">
        <v>1770.06</v>
      </c>
      <c r="E24" s="28">
        <v>1770.06</v>
      </c>
      <c r="F24" s="28">
        <v>1770.06</v>
      </c>
      <c r="G24" s="28">
        <v>1770.06</v>
      </c>
      <c r="H24" s="28">
        <v>1770.06</v>
      </c>
      <c r="I24" s="28">
        <v>3540.12</v>
      </c>
      <c r="J24" s="28">
        <v>1770.06</v>
      </c>
      <c r="K24" s="28">
        <v>1770.06</v>
      </c>
      <c r="L24" s="28">
        <v>1770.06</v>
      </c>
      <c r="M24" s="28">
        <v>1770.06</v>
      </c>
      <c r="N24" s="28">
        <v>1770.06</v>
      </c>
      <c r="O24" s="28">
        <f t="shared" si="5"/>
        <v>28320.960000000003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1209</v>
      </c>
      <c r="C26" s="28">
        <v>865.91</v>
      </c>
      <c r="D26" s="28">
        <v>806</v>
      </c>
      <c r="E26" s="28">
        <v>250.51</v>
      </c>
      <c r="F26" s="28">
        <v>754.26</v>
      </c>
      <c r="G26" s="28">
        <v>1108.25</v>
      </c>
      <c r="H26" s="28">
        <v>198.78</v>
      </c>
      <c r="I26" s="28">
        <v>748.82</v>
      </c>
      <c r="J26" s="28">
        <v>740.65</v>
      </c>
      <c r="K26" s="28">
        <v>1206.28</v>
      </c>
      <c r="L26" s="28">
        <v>977.55</v>
      </c>
      <c r="M26" s="28">
        <v>503.75</v>
      </c>
      <c r="N26" s="28">
        <v>231.47</v>
      </c>
      <c r="O26" s="28">
        <f t="shared" si="5"/>
        <v>9601.229999999998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862.88</v>
      </c>
      <c r="L27" s="28">
        <v>753.86</v>
      </c>
      <c r="M27" s="28">
        <v>425.33</v>
      </c>
      <c r="N27" s="28">
        <v>223.57</v>
      </c>
      <c r="O27" s="28">
        <f t="shared" si="5"/>
        <v>7902.54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48697.57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391175.28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86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87710.57</v>
      </c>
      <c r="L30" s="28">
        <v>29792.31</v>
      </c>
      <c r="M30" s="28">
        <v>0</v>
      </c>
      <c r="N30" s="28">
        <v>0</v>
      </c>
      <c r="O30" s="28">
        <f>SUM(B30:N30)</f>
        <v>117502.88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87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3937.56</v>
      </c>
      <c r="L31" s="28">
        <v>0</v>
      </c>
      <c r="M31" s="28">
        <v>0</v>
      </c>
      <c r="N31" s="28">
        <v>0</v>
      </c>
      <c r="O31" s="28">
        <f>SUM(B31:N31)</f>
        <v>3937.56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0</v>
      </c>
      <c r="C33" s="28">
        <f aca="true" t="shared" si="7" ref="C33:O33">+C34+C36+C49+C50+C51+C56-C57</f>
        <v>0</v>
      </c>
      <c r="D33" s="28">
        <f t="shared" si="7"/>
        <v>0</v>
      </c>
      <c r="E33" s="28">
        <f t="shared" si="7"/>
        <v>0</v>
      </c>
      <c r="F33" s="28">
        <f t="shared" si="7"/>
        <v>0</v>
      </c>
      <c r="G33" s="28">
        <f t="shared" si="7"/>
        <v>0</v>
      </c>
      <c r="H33" s="28">
        <f t="shared" si="7"/>
        <v>0</v>
      </c>
      <c r="I33" s="28">
        <f t="shared" si="7"/>
        <v>-312320.83</v>
      </c>
      <c r="J33" s="28">
        <f t="shared" si="7"/>
        <v>0</v>
      </c>
      <c r="K33" s="28">
        <f t="shared" si="7"/>
        <v>-405000</v>
      </c>
      <c r="L33" s="28">
        <f t="shared" si="7"/>
        <v>-369000</v>
      </c>
      <c r="M33" s="28">
        <f t="shared" si="7"/>
        <v>0</v>
      </c>
      <c r="N33" s="28">
        <f t="shared" si="7"/>
        <v>0</v>
      </c>
      <c r="O33" s="28">
        <f t="shared" si="7"/>
        <v>-1086320.83</v>
      </c>
    </row>
    <row r="34" spans="1:15" ht="18.75" customHeight="1">
      <c r="A34" s="26" t="s">
        <v>38</v>
      </c>
      <c r="B34" s="29">
        <f>+B35</f>
        <v>0</v>
      </c>
      <c r="C34" s="29">
        <f>+C35</f>
        <v>0</v>
      </c>
      <c r="D34" s="29">
        <f aca="true" t="shared" si="8" ref="D34:O34">+D35</f>
        <v>0</v>
      </c>
      <c r="E34" s="29">
        <f t="shared" si="8"/>
        <v>0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8"/>
        <v>0</v>
      </c>
      <c r="O34" s="29">
        <f t="shared" si="8"/>
        <v>0</v>
      </c>
    </row>
    <row r="35" spans="1:26" ht="18.75" customHeight="1">
      <c r="A35" s="27" t="s">
        <v>39</v>
      </c>
      <c r="B35" s="16">
        <f>ROUND((-B9)*$G$3,2)</f>
        <v>0</v>
      </c>
      <c r="C35" s="16">
        <f aca="true" t="shared" si="9" ref="C35:N35">ROUND((-C9)*$G$3,2)</f>
        <v>0</v>
      </c>
      <c r="D35" s="16">
        <f t="shared" si="9"/>
        <v>0</v>
      </c>
      <c r="E35" s="16">
        <f t="shared" si="9"/>
        <v>0</v>
      </c>
      <c r="F35" s="16">
        <f t="shared" si="9"/>
        <v>0</v>
      </c>
      <c r="G35" s="16">
        <f t="shared" si="9"/>
        <v>0</v>
      </c>
      <c r="H35" s="16">
        <f t="shared" si="9"/>
        <v>0</v>
      </c>
      <c r="I35" s="16">
        <f t="shared" si="9"/>
        <v>0</v>
      </c>
      <c r="J35" s="16">
        <f t="shared" si="9"/>
        <v>0</v>
      </c>
      <c r="K35" s="16">
        <f t="shared" si="9"/>
        <v>0</v>
      </c>
      <c r="L35" s="16">
        <f t="shared" si="9"/>
        <v>0</v>
      </c>
      <c r="M35" s="16">
        <f t="shared" si="9"/>
        <v>0</v>
      </c>
      <c r="N35" s="16">
        <f t="shared" si="9"/>
        <v>0</v>
      </c>
      <c r="O35" s="30">
        <f aca="true" t="shared" si="10" ref="O35:O57">SUM(B35:N35)</f>
        <v>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-270000</v>
      </c>
      <c r="J36" s="29">
        <f t="shared" si="11"/>
        <v>0</v>
      </c>
      <c r="K36" s="29">
        <f t="shared" si="11"/>
        <v>-405000</v>
      </c>
      <c r="L36" s="29">
        <f t="shared" si="11"/>
        <v>-369000</v>
      </c>
      <c r="M36" s="29">
        <f t="shared" si="11"/>
        <v>0</v>
      </c>
      <c r="N36" s="29">
        <f t="shared" si="11"/>
        <v>0</v>
      </c>
      <c r="O36" s="29">
        <f t="shared" si="11"/>
        <v>-1044000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-270000</v>
      </c>
      <c r="J43" s="31">
        <v>0</v>
      </c>
      <c r="K43" s="31">
        <v>-405000</v>
      </c>
      <c r="L43" s="31">
        <v>-369000</v>
      </c>
      <c r="M43" s="31">
        <v>0</v>
      </c>
      <c r="N43" s="31">
        <v>0</v>
      </c>
      <c r="O43" s="31">
        <f t="shared" si="10"/>
        <v>-1044000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696851.66</v>
      </c>
      <c r="C55" s="34">
        <f aca="true" t="shared" si="13" ref="C55:N55">+C20+C33</f>
        <v>481515.63</v>
      </c>
      <c r="D55" s="34">
        <f t="shared" si="13"/>
        <v>443395.92</v>
      </c>
      <c r="E55" s="34">
        <f t="shared" si="13"/>
        <v>141293.16999999998</v>
      </c>
      <c r="F55" s="34">
        <f t="shared" si="13"/>
        <v>425290.80999999994</v>
      </c>
      <c r="G55" s="34">
        <f t="shared" si="13"/>
        <v>627638.3</v>
      </c>
      <c r="H55" s="34">
        <f t="shared" si="13"/>
        <v>129139.25999999998</v>
      </c>
      <c r="I55" s="34">
        <f t="shared" si="13"/>
        <v>131879.89</v>
      </c>
      <c r="J55" s="34">
        <f t="shared" si="13"/>
        <v>417300.47000000003</v>
      </c>
      <c r="K55" s="34">
        <f t="shared" si="13"/>
        <v>274261.42000000016</v>
      </c>
      <c r="L55" s="34">
        <f t="shared" si="13"/>
        <v>189073.46000000008</v>
      </c>
      <c r="M55" s="34">
        <f t="shared" si="13"/>
        <v>295024.20999999996</v>
      </c>
      <c r="N55" s="34">
        <f t="shared" si="13"/>
        <v>127807</v>
      </c>
      <c r="O55" s="34">
        <f>SUM(B55:N55)</f>
        <v>4380471.2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-42320.83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-42320.83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696851.66</v>
      </c>
      <c r="C61" s="42">
        <f t="shared" si="14"/>
        <v>481515.63</v>
      </c>
      <c r="D61" s="42">
        <f t="shared" si="14"/>
        <v>443395.91</v>
      </c>
      <c r="E61" s="42">
        <f t="shared" si="14"/>
        <v>141293.17</v>
      </c>
      <c r="F61" s="42">
        <f t="shared" si="14"/>
        <v>425290.81</v>
      </c>
      <c r="G61" s="42">
        <f t="shared" si="14"/>
        <v>627638.3</v>
      </c>
      <c r="H61" s="42">
        <f t="shared" si="14"/>
        <v>129139.27</v>
      </c>
      <c r="I61" s="42">
        <f t="shared" si="14"/>
        <v>131879.89</v>
      </c>
      <c r="J61" s="42">
        <f t="shared" si="14"/>
        <v>417300.46</v>
      </c>
      <c r="K61" s="42">
        <f t="shared" si="14"/>
        <v>274261.43</v>
      </c>
      <c r="L61" s="42">
        <f t="shared" si="14"/>
        <v>189073.46</v>
      </c>
      <c r="M61" s="42">
        <f t="shared" si="14"/>
        <v>295024.21</v>
      </c>
      <c r="N61" s="42">
        <f t="shared" si="14"/>
        <v>127807</v>
      </c>
      <c r="O61" s="34">
        <f t="shared" si="14"/>
        <v>4380471.2</v>
      </c>
      <c r="Q61"/>
    </row>
    <row r="62" spans="1:18" ht="18.75" customHeight="1">
      <c r="A62" s="26" t="s">
        <v>54</v>
      </c>
      <c r="B62" s="42">
        <v>578646.68</v>
      </c>
      <c r="C62" s="42">
        <v>348527.38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927174.06</v>
      </c>
      <c r="P62"/>
      <c r="Q62"/>
      <c r="R62" s="41"/>
    </row>
    <row r="63" spans="1:16" ht="18.75" customHeight="1">
      <c r="A63" s="26" t="s">
        <v>55</v>
      </c>
      <c r="B63" s="42">
        <v>118204.98</v>
      </c>
      <c r="C63" s="42">
        <v>132988.25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251193.22999999998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443395.91</v>
      </c>
      <c r="E64" s="43">
        <v>0</v>
      </c>
      <c r="F64" s="43">
        <v>0</v>
      </c>
      <c r="G64" s="43">
        <v>0</v>
      </c>
      <c r="H64" s="42">
        <v>129139.27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572535.1799999999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141293.17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141293.17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425290.81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425290.81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627638.3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627638.3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131879.89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131879.89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417300.46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417300.46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274261.43</v>
      </c>
      <c r="L70" s="29">
        <v>189073.46</v>
      </c>
      <c r="M70" s="43">
        <v>0</v>
      </c>
      <c r="N70" s="43">
        <v>0</v>
      </c>
      <c r="O70" s="34">
        <f t="shared" si="15"/>
        <v>463334.89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295024.21</v>
      </c>
      <c r="N71" s="43">
        <v>0</v>
      </c>
      <c r="O71" s="34">
        <f t="shared" si="15"/>
        <v>295024.21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127807</v>
      </c>
      <c r="O72" s="46">
        <f t="shared" si="15"/>
        <v>127807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4.2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2024-04-09T17:18:59Z</dcterms:modified>
  <cp:category/>
  <cp:version/>
  <cp:contentType/>
  <cp:contentStatus/>
</cp:coreProperties>
</file>