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<sst xmlns="http://schemas.openxmlformats.org/spreadsheetml/2006/main" count="83" uniqueCount="82">
  <si>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</si>
  <si>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</si>
  <si>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</si>
  <si>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</si>
  <si>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</si>
  <si>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</si>
  <si>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</si>
  <si>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</si>
  <si>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</si>
  <si>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</si>
  <si>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</si>
  <si>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</si>
  <si>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</si>
  <si>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</si>
  <si>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</si>
  <si>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</si>
  <si>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</si>
  <si>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</si>
  <si>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</si>
  <si>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</si>
  <si>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</si>
  <si>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</si>
  <si>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</si>
  <si>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</si>
  <si>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</si>
  <si>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</si>
  <si>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</si>
  <si>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</si>
  <si>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</si>
  <si>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</si>
  <si>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</si>
  <si>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</si>
  <si>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</si>
  <si>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</si>
  <si>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</si>
  <si>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</si>
  <si>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</si>
  <si>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</si>
  <si>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</si>
  <si>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</si>
  <si>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</si>
  <si>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</si>
  <si>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</si>
  <si>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</si>
  <si>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</si>
  <si>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</si>
  <si>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</si>
  <si>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</si>
  <si>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</si>
  <si>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</si>
  <si>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</si>
  <si>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</si>
  <si>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</si>
  <si>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</si>
  <si>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</si>
  <si>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</si>
  <si>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</si>
  <si>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</si>
  <si>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</si>
  <si>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</si>
  <si>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</si>
  <si>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</si>
  <si>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</si>
  <si>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</si>
  <si>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</si>
  <si>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</si>
  <si>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</si>
  <si>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</si>
  <si>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</si>
  <si>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</si>
  <si>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</si>
  <si>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</si>
  <si>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</si>
  <si>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</si>
  <si>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</si>
  <si>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</si>
  <si>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</si>
  <si>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</si>
  <si>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</si>
  <si>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</si>
  <si>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29/03/24 - VENCIMENTO 05/04/24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</si>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</sst>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103054</v>
      </c>
      <c r="C7" s="46">
        <f aca="true" t="shared" si="0" ref="C7:J7">+C8+C11</f>
        <v>79513</v>
      </c>
      <c r="D7" s="46">
        <f t="shared" si="0"/>
        <v>115198</v>
      </c>
      <c r="E7" s="46">
        <f t="shared" si="0"/>
        <v>56024</v>
      </c>
      <c r="F7" s="46">
        <f t="shared" si="0"/>
        <v>89842</v>
      </c>
      <c r="G7" s="46">
        <f t="shared" si="0"/>
        <v>90137</v>
      </c>
      <c r="H7" s="46">
        <f t="shared" si="0"/>
        <v>103726</v>
      </c>
      <c r="I7" s="46">
        <f t="shared" si="0"/>
        <v>131401</v>
      </c>
      <c r="J7" s="46">
        <f t="shared" si="0"/>
        <v>31268</v>
      </c>
      <c r="K7" s="38">
        <f aca="true" t="shared" si="1" ref="K7:K13">SUM(B7:J7)</f>
        <v>800163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6382</v>
      </c>
      <c r="C8" s="44">
        <f t="shared" si="2"/>
        <v>5963</v>
      </c>
      <c r="D8" s="44">
        <f t="shared" si="2"/>
        <v>6891</v>
      </c>
      <c r="E8" s="44">
        <f t="shared" si="2"/>
        <v>4187</v>
      </c>
      <c r="F8" s="44">
        <f t="shared" si="2"/>
        <v>5259</v>
      </c>
      <c r="G8" s="44">
        <f t="shared" si="2"/>
        <v>3599</v>
      </c>
      <c r="H8" s="44">
        <f t="shared" si="2"/>
        <v>3025</v>
      </c>
      <c r="I8" s="44">
        <f t="shared" si="2"/>
        <v>6967</v>
      </c>
      <c r="J8" s="44">
        <f t="shared" si="2"/>
        <v>846</v>
      </c>
      <c r="K8" s="38">
        <f t="shared" si="1"/>
        <v>43119</v>
      </c>
      <c r="L8"/>
      <c r="M8"/>
      <c r="N8"/>
    </row>
    <row r="9" spans="1:14" ht="16.5" customHeight="1">
      <c r="A9" s="22" t="s">
        <v>32</v>
      </c>
      <c r="B9" s="44">
        <v>6364</v>
      </c>
      <c r="C9" s="44">
        <v>5963</v>
      </c>
      <c r="D9" s="44">
        <v>6891</v>
      </c>
      <c r="E9" s="44">
        <v>4088</v>
      </c>
      <c r="F9" s="44">
        <v>5254</v>
      </c>
      <c r="G9" s="44">
        <v>3598</v>
      </c>
      <c r="H9" s="44">
        <v>3025</v>
      </c>
      <c r="I9" s="44">
        <v>6942</v>
      </c>
      <c r="J9" s="44">
        <v>846</v>
      </c>
      <c r="K9" s="38">
        <f t="shared" si="1"/>
        <v>42971</v>
      </c>
      <c r="L9"/>
      <c r="M9"/>
      <c r="N9"/>
    </row>
    <row r="10" spans="1:14" ht="16.5" customHeight="1">
      <c r="A10" s="22" t="s">
        <v>31</v>
      </c>
      <c r="B10" s="44">
        <v>18</v>
      </c>
      <c r="C10" s="44">
        <v>0</v>
      </c>
      <c r="D10" s="44">
        <v>0</v>
      </c>
      <c r="E10" s="44">
        <v>99</v>
      </c>
      <c r="F10" s="44">
        <v>5</v>
      </c>
      <c r="G10" s="44">
        <v>1</v>
      </c>
      <c r="H10" s="44">
        <v>0</v>
      </c>
      <c r="I10" s="44">
        <v>25</v>
      </c>
      <c r="J10" s="44">
        <v>0</v>
      </c>
      <c r="K10" s="38">
        <f t="shared" si="1"/>
        <v>148</v>
      </c>
      <c r="L10"/>
      <c r="M10"/>
      <c r="N10"/>
    </row>
    <row r="11" spans="1:14" ht="16.5" customHeight="1">
      <c r="A11" s="43" t="s">
        <v>67</v>
      </c>
      <c r="B11" s="42">
        <v>96672</v>
      </c>
      <c r="C11" s="42">
        <v>73550</v>
      </c>
      <c r="D11" s="42">
        <v>108307</v>
      </c>
      <c r="E11" s="42">
        <v>51837</v>
      </c>
      <c r="F11" s="42">
        <v>84583</v>
      </c>
      <c r="G11" s="42">
        <v>86538</v>
      </c>
      <c r="H11" s="42">
        <v>100701</v>
      </c>
      <c r="I11" s="42">
        <v>124434</v>
      </c>
      <c r="J11" s="42">
        <v>30422</v>
      </c>
      <c r="K11" s="38">
        <f t="shared" si="1"/>
        <v>757044</v>
      </c>
      <c r="L11" s="59"/>
      <c r="M11" s="59"/>
      <c r="N11" s="59"/>
    </row>
    <row r="12" spans="1:14" ht="16.5" customHeight="1">
      <c r="A12" s="22" t="s">
        <v>79</v>
      </c>
      <c r="B12" s="42">
        <v>7403</v>
      </c>
      <c r="C12" s="42">
        <v>5888</v>
      </c>
      <c r="D12" s="42">
        <v>9254</v>
      </c>
      <c r="E12" s="42">
        <v>5443</v>
      </c>
      <c r="F12" s="42">
        <v>5742</v>
      </c>
      <c r="G12" s="42">
        <v>4676</v>
      </c>
      <c r="H12" s="42">
        <v>4749</v>
      </c>
      <c r="I12" s="42">
        <v>6422</v>
      </c>
      <c r="J12" s="42">
        <v>1173</v>
      </c>
      <c r="K12" s="38">
        <f t="shared" si="1"/>
        <v>50750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89269</v>
      </c>
      <c r="C13" s="42">
        <f>+C11-C12</f>
        <v>67662</v>
      </c>
      <c r="D13" s="42">
        <f>+D11-D12</f>
        <v>99053</v>
      </c>
      <c r="E13" s="42">
        <f aca="true" t="shared" si="3" ref="E13:J13">+E11-E12</f>
        <v>46394</v>
      </c>
      <c r="F13" s="42">
        <f t="shared" si="3"/>
        <v>78841</v>
      </c>
      <c r="G13" s="42">
        <f t="shared" si="3"/>
        <v>81862</v>
      </c>
      <c r="H13" s="42">
        <f t="shared" si="3"/>
        <v>95952</v>
      </c>
      <c r="I13" s="42">
        <f t="shared" si="3"/>
        <v>118012</v>
      </c>
      <c r="J13" s="42">
        <f t="shared" si="3"/>
        <v>29249</v>
      </c>
      <c r="K13" s="38">
        <f t="shared" si="1"/>
        <v>706294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1.12935453966217</v>
      </c>
      <c r="C18" s="39">
        <v>1.229623052995205</v>
      </c>
      <c r="D18" s="39">
        <v>1.175376857609021</v>
      </c>
      <c r="E18" s="39">
        <v>1.378817390101123</v>
      </c>
      <c r="F18" s="39">
        <v>0.989330132735812</v>
      </c>
      <c r="G18" s="39">
        <v>1.136365765817421</v>
      </c>
      <c r="H18" s="39">
        <v>1.189322130466393</v>
      </c>
      <c r="I18" s="39">
        <v>1.08015902194181</v>
      </c>
      <c r="J18" s="39">
        <v>1.084882175551358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557592.0700000001</v>
      </c>
      <c r="C20" s="36">
        <f aca="true" t="shared" si="4" ref="C20:J20">SUM(C21:C30)</f>
        <v>520857.9</v>
      </c>
      <c r="D20" s="36">
        <f t="shared" si="4"/>
        <v>794920.61</v>
      </c>
      <c r="E20" s="36">
        <f t="shared" si="4"/>
        <v>400090.67000000004</v>
      </c>
      <c r="F20" s="36">
        <f t="shared" si="4"/>
        <v>477823.89</v>
      </c>
      <c r="G20" s="36">
        <f t="shared" si="4"/>
        <v>553210.07</v>
      </c>
      <c r="H20" s="36">
        <f t="shared" si="4"/>
        <v>539987.13</v>
      </c>
      <c r="I20" s="36">
        <f t="shared" si="4"/>
        <v>681948.85</v>
      </c>
      <c r="J20" s="36">
        <f t="shared" si="4"/>
        <v>170463.29</v>
      </c>
      <c r="K20" s="36">
        <f aca="true" t="shared" si="5" ref="K20:K29">SUM(B20:J20)</f>
        <v>4696894.4799999995</v>
      </c>
      <c r="L20"/>
      <c r="M20"/>
      <c r="N20"/>
    </row>
    <row r="21" spans="1:14" ht="16.5" customHeight="1">
      <c r="A21" s="35" t="s">
        <v>28</v>
      </c>
      <c r="B21" s="58">
        <f>ROUND((B15+B16)*B7,2)</f>
        <v>465278.5</v>
      </c>
      <c r="C21" s="58">
        <f>ROUND((C15+C16)*C7,2)</f>
        <v>394384.48</v>
      </c>
      <c r="D21" s="58">
        <f aca="true" t="shared" si="6" ref="D21:J21">ROUND((D15+D16)*D7,2)</f>
        <v>633416.2</v>
      </c>
      <c r="E21" s="58">
        <f t="shared" si="6"/>
        <v>267828.33</v>
      </c>
      <c r="F21" s="58">
        <f t="shared" si="6"/>
        <v>454519.66</v>
      </c>
      <c r="G21" s="58">
        <f t="shared" si="6"/>
        <v>460627.11</v>
      </c>
      <c r="H21" s="58">
        <f t="shared" si="6"/>
        <v>422061.09</v>
      </c>
      <c r="I21" s="58">
        <f t="shared" si="6"/>
        <v>540084.39</v>
      </c>
      <c r="J21" s="58">
        <f t="shared" si="6"/>
        <v>145421.21</v>
      </c>
      <c r="K21" s="30">
        <f t="shared" si="5"/>
        <v>3783620.9699999997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60185.89</v>
      </c>
      <c r="C22" s="30">
        <f t="shared" si="7"/>
        <v>90559.77</v>
      </c>
      <c r="D22" s="30">
        <f t="shared" si="7"/>
        <v>111086.54</v>
      </c>
      <c r="E22" s="30">
        <f t="shared" si="7"/>
        <v>101458.03</v>
      </c>
      <c r="F22" s="30">
        <f t="shared" si="7"/>
        <v>-4849.66</v>
      </c>
      <c r="G22" s="30">
        <f t="shared" si="7"/>
        <v>62813.77</v>
      </c>
      <c r="H22" s="30">
        <f t="shared" si="7"/>
        <v>79905.5</v>
      </c>
      <c r="I22" s="30">
        <f t="shared" si="7"/>
        <v>43292.64</v>
      </c>
      <c r="J22" s="30">
        <f t="shared" si="7"/>
        <v>12343.67</v>
      </c>
      <c r="K22" s="30">
        <f t="shared" si="5"/>
        <v>556796.15</v>
      </c>
      <c r="L22"/>
      <c r="M22"/>
      <c r="N22"/>
    </row>
    <row r="23" spans="1:14" ht="16.5" customHeight="1">
      <c r="A23" s="18" t="s">
        <v>26</v>
      </c>
      <c r="B23" s="30">
        <v>27981.52</v>
      </c>
      <c r="C23" s="30">
        <v>30190.28</v>
      </c>
      <c r="D23" s="30">
        <v>42143.98</v>
      </c>
      <c r="E23" s="30">
        <v>23898.09</v>
      </c>
      <c r="F23" s="30">
        <v>24584.07</v>
      </c>
      <c r="G23" s="30">
        <v>25911.69</v>
      </c>
      <c r="H23" s="30">
        <v>32459.91</v>
      </c>
      <c r="I23" s="30">
        <v>39346.24</v>
      </c>
      <c r="J23" s="30">
        <v>10139.08</v>
      </c>
      <c r="K23" s="30">
        <f t="shared" si="5"/>
        <v>256654.86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1121.87</v>
      </c>
      <c r="C26" s="30">
        <v>1048.35</v>
      </c>
      <c r="D26" s="30">
        <v>1601.11</v>
      </c>
      <c r="E26" s="30">
        <v>806</v>
      </c>
      <c r="F26" s="30">
        <v>961.21</v>
      </c>
      <c r="G26" s="30">
        <v>1113.7</v>
      </c>
      <c r="H26" s="30">
        <v>1086.47</v>
      </c>
      <c r="I26" s="30">
        <v>1372.38</v>
      </c>
      <c r="J26" s="30">
        <v>343.1</v>
      </c>
      <c r="K26" s="30">
        <f t="shared" si="5"/>
        <v>9454.19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253.69</v>
      </c>
      <c r="H27" s="30">
        <v>238.43</v>
      </c>
      <c r="I27" s="30">
        <v>308.37</v>
      </c>
      <c r="J27" s="30">
        <v>118.26</v>
      </c>
      <c r="K27" s="30">
        <f t="shared" si="5"/>
        <v>2381.1000000000004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831.64</v>
      </c>
      <c r="D28" s="30">
        <v>1004.04</v>
      </c>
      <c r="E28" s="30">
        <v>581.53</v>
      </c>
      <c r="F28" s="30">
        <v>602.04</v>
      </c>
      <c r="G28" s="30">
        <v>720.06</v>
      </c>
      <c r="H28" s="30">
        <v>695.63</v>
      </c>
      <c r="I28" s="30">
        <v>1005.5</v>
      </c>
      <c r="J28" s="30">
        <v>327.92</v>
      </c>
      <c r="K28" s="30">
        <f t="shared" si="5"/>
        <v>6667.179999999999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52999.23</v>
      </c>
      <c r="J29" s="30">
        <v>0</v>
      </c>
      <c r="K29" s="30">
        <f t="shared" si="5"/>
        <v>52999.23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-28001.6</v>
      </c>
      <c r="C32" s="30">
        <f t="shared" si="8"/>
        <v>-26237.2</v>
      </c>
      <c r="D32" s="30">
        <f t="shared" si="8"/>
        <v>-539714.63</v>
      </c>
      <c r="E32" s="30">
        <f t="shared" si="8"/>
        <v>-17987.2</v>
      </c>
      <c r="F32" s="30">
        <f t="shared" si="8"/>
        <v>-23117.6</v>
      </c>
      <c r="G32" s="30">
        <f t="shared" si="8"/>
        <v>-15831.2</v>
      </c>
      <c r="H32" s="30">
        <f t="shared" si="8"/>
        <v>-391310</v>
      </c>
      <c r="I32" s="30">
        <f t="shared" si="8"/>
        <v>-30544.8</v>
      </c>
      <c r="J32" s="30">
        <f t="shared" si="8"/>
        <v>-118494.90999999999</v>
      </c>
      <c r="K32" s="30">
        <f aca="true" t="shared" si="9" ref="K32:K40">SUM(B32:J32)</f>
        <v>-1191239.14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-28001.6</v>
      </c>
      <c r="C33" s="30">
        <f t="shared" si="10"/>
        <v>-26237.2</v>
      </c>
      <c r="D33" s="30">
        <f t="shared" si="10"/>
        <v>-30320.4</v>
      </c>
      <c r="E33" s="30">
        <f t="shared" si="10"/>
        <v>-17987.2</v>
      </c>
      <c r="F33" s="30">
        <f t="shared" si="10"/>
        <v>-23117.6</v>
      </c>
      <c r="G33" s="30">
        <f t="shared" si="10"/>
        <v>-15831.2</v>
      </c>
      <c r="H33" s="30">
        <f t="shared" si="10"/>
        <v>-13310</v>
      </c>
      <c r="I33" s="30">
        <f t="shared" si="10"/>
        <v>-30544.8</v>
      </c>
      <c r="J33" s="30">
        <f t="shared" si="10"/>
        <v>-3722.4</v>
      </c>
      <c r="K33" s="30">
        <f t="shared" si="9"/>
        <v>-189072.4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-28001.6</v>
      </c>
      <c r="C34" s="30">
        <f t="shared" si="11"/>
        <v>-26237.2</v>
      </c>
      <c r="D34" s="30">
        <f t="shared" si="11"/>
        <v>-30320.4</v>
      </c>
      <c r="E34" s="30">
        <f t="shared" si="11"/>
        <v>-17987.2</v>
      </c>
      <c r="F34" s="30">
        <f t="shared" si="11"/>
        <v>-23117.6</v>
      </c>
      <c r="G34" s="30">
        <f t="shared" si="11"/>
        <v>-15831.2</v>
      </c>
      <c r="H34" s="30">
        <f t="shared" si="11"/>
        <v>-13310</v>
      </c>
      <c r="I34" s="30">
        <f t="shared" si="11"/>
        <v>-30544.8</v>
      </c>
      <c r="J34" s="30">
        <f t="shared" si="11"/>
        <v>-3722.4</v>
      </c>
      <c r="K34" s="30">
        <f t="shared" si="9"/>
        <v>-189072.4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529590.4700000001</v>
      </c>
      <c r="C55" s="27">
        <f t="shared" si="15"/>
        <v>494620.7</v>
      </c>
      <c r="D55" s="27">
        <f t="shared" si="15"/>
        <v>255205.97999999998</v>
      </c>
      <c r="E55" s="27">
        <f t="shared" si="15"/>
        <v>382103.47000000003</v>
      </c>
      <c r="F55" s="27">
        <f t="shared" si="15"/>
        <v>454706.29000000004</v>
      </c>
      <c r="G55" s="27">
        <f t="shared" si="15"/>
        <v>537378.87</v>
      </c>
      <c r="H55" s="27">
        <f t="shared" si="15"/>
        <v>148677.13</v>
      </c>
      <c r="I55" s="27">
        <f t="shared" si="15"/>
        <v>651404.0499999999</v>
      </c>
      <c r="J55" s="27">
        <f t="shared" si="15"/>
        <v>51968.38000000002</v>
      </c>
      <c r="K55" s="20">
        <f>SUM(B55:J55)</f>
        <v>3505655.34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529590.47</v>
      </c>
      <c r="C61" s="10">
        <f t="shared" si="17"/>
        <v>494620.698313979</v>
      </c>
      <c r="D61" s="10">
        <f t="shared" si="17"/>
        <v>255205.98270893295</v>
      </c>
      <c r="E61" s="10">
        <f t="shared" si="17"/>
        <v>382103.4689654421</v>
      </c>
      <c r="F61" s="10">
        <f t="shared" si="17"/>
        <v>454706.28554255894</v>
      </c>
      <c r="G61" s="10">
        <f t="shared" si="17"/>
        <v>537378.8686033908</v>
      </c>
      <c r="H61" s="10">
        <f t="shared" si="17"/>
        <v>148677.13471774617</v>
      </c>
      <c r="I61" s="10">
        <f>SUM(I62:I74)</f>
        <v>651404.05</v>
      </c>
      <c r="J61" s="10">
        <f t="shared" si="17"/>
        <v>51968.3786686424</v>
      </c>
      <c r="K61" s="5">
        <f>SUM(K62:K74)</f>
        <v>3505655.3375206925</v>
      </c>
      <c r="L61" s="9"/>
    </row>
    <row r="62" spans="1:12" ht="16.5" customHeight="1">
      <c r="A62" s="7" t="s">
        <v>56</v>
      </c>
      <c r="B62" s="8">
        <v>464080.13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464080.13</v>
      </c>
      <c r="L62"/>
    </row>
    <row r="63" spans="1:12" ht="16.5" customHeight="1">
      <c r="A63" s="7" t="s">
        <v>57</v>
      </c>
      <c r="B63" s="8">
        <v>65510.34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65510.34</v>
      </c>
      <c r="L63"/>
    </row>
    <row r="64" spans="1:12" ht="16.5" customHeight="1">
      <c r="A64" s="7" t="s">
        <v>4</v>
      </c>
      <c r="B64" s="6">
        <v>0</v>
      </c>
      <c r="C64" s="8">
        <v>494620.698313979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494620.698313979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255205.98270893295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255205.98270893295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382103.4689654421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382103.4689654421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454706.28554255894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454706.28554255894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537378.8686033908</v>
      </c>
      <c r="H68" s="6">
        <v>0</v>
      </c>
      <c r="I68" s="6">
        <v>0</v>
      </c>
      <c r="J68" s="6">
        <v>0</v>
      </c>
      <c r="K68" s="5">
        <f t="shared" si="18"/>
        <v>537378.8686033908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148677.13471774617</v>
      </c>
      <c r="I69" s="6">
        <v>0</v>
      </c>
      <c r="J69" s="6">
        <v>0</v>
      </c>
      <c r="K69" s="5">
        <f t="shared" si="18"/>
        <v>148677.13471774617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256978.9</v>
      </c>
      <c r="J71" s="6">
        <v>0</v>
      </c>
      <c r="K71" s="5">
        <f t="shared" si="18"/>
        <v>256978.9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394425.15</v>
      </c>
      <c r="J72" s="6">
        <v>0</v>
      </c>
      <c r="K72" s="5">
        <f t="shared" si="18"/>
        <v>394425.15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51968.3786686424</v>
      </c>
      <c r="K73" s="5">
        <f t="shared" si="18"/>
        <v>51968.3786686424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2024-04-04T19:45:16Z</dcterms:modified>
  <cp:category/>
  <cp:version/>
  <cp:contentType/>
  <cp:contentStatus/>
</cp:coreProperties>
</file>