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<sst xmlns="http://schemas.openxmlformats.org/spreadsheetml/2006/main" count="83" uniqueCount="82">
  <si>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</si>
  <si>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</si>
  <si>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</si>
  <si>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</si>
  <si>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</si>
  <si>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</si>
  <si>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</si>
  <si>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</si>
  <si>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</si>
  <si>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</si>
  <si>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</si>
  <si>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</si>
  <si>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</si>
  <si>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</si>
  <si>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</si>
  <si>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</si>
  <si>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</si>
  <si>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</si>
  <si>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</si>
  <si>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</si>
  <si>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</si>
  <si>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</si>
  <si>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</si>
  <si>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</si>
  <si>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</si>
  <si>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</si>
  <si>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</si>
  <si>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</si>
  <si>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</si>
  <si>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</si>
  <si>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</si>
  <si>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</si>
  <si>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</si>
  <si>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</si>
  <si>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</si>
  <si>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</si>
  <si>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</si>
  <si>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</si>
  <si>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</si>
  <si>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</si>
  <si>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</si>
  <si>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</si>
  <si>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</si>
  <si>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</si>
  <si>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</si>
  <si>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</si>
  <si>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</si>
  <si>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</si>
  <si>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</si>
  <si>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</si>
  <si>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</si>
  <si>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</si>
  <si>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</si>
  <si>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</si>
  <si>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</si>
  <si>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</si>
  <si>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</si>
  <si>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</si>
  <si>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</si>
  <si>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</si>
  <si>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</si>
  <si>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</si>
  <si>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</si>
  <si>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</si>
  <si>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</si>
  <si>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</si>
  <si>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</si>
  <si>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</si>
  <si>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</si>
  <si>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</si>
  <si>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</si>
  <si>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</si>
  <si>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</si>
  <si>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</si>
  <si>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</si>
  <si>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</si>
  <si>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</si>
  <si>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</si>
  <si>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</si>
  <si>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</si>
  <si>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27/03/24 - VENCIMENTO 04/04/24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</si>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</sst>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351912</v>
      </c>
      <c r="C7" s="46">
        <f aca="true" t="shared" si="0" ref="C7:J7">+C8+C11</f>
        <v>287753</v>
      </c>
      <c r="D7" s="46">
        <f t="shared" si="0"/>
        <v>340492</v>
      </c>
      <c r="E7" s="46">
        <f t="shared" si="0"/>
        <v>192726</v>
      </c>
      <c r="F7" s="46">
        <f t="shared" si="0"/>
        <v>261519</v>
      </c>
      <c r="G7" s="46">
        <f t="shared" si="0"/>
        <v>251265</v>
      </c>
      <c r="H7" s="46">
        <f t="shared" si="0"/>
        <v>266445</v>
      </c>
      <c r="I7" s="46">
        <f t="shared" si="0"/>
        <v>386113</v>
      </c>
      <c r="J7" s="46">
        <f t="shared" si="0"/>
        <v>122492</v>
      </c>
      <c r="K7" s="38">
        <f aca="true" t="shared" si="1" ref="K7:K13">SUM(B7:J7)</f>
        <v>2460717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15297</v>
      </c>
      <c r="C8" s="44">
        <f t="shared" si="2"/>
        <v>15831</v>
      </c>
      <c r="D8" s="44">
        <f t="shared" si="2"/>
        <v>14098</v>
      </c>
      <c r="E8" s="44">
        <f t="shared" si="2"/>
        <v>10301</v>
      </c>
      <c r="F8" s="44">
        <f t="shared" si="2"/>
        <v>11587</v>
      </c>
      <c r="G8" s="44">
        <f t="shared" si="2"/>
        <v>6485</v>
      </c>
      <c r="H8" s="44">
        <f t="shared" si="2"/>
        <v>4949</v>
      </c>
      <c r="I8" s="44">
        <f t="shared" si="2"/>
        <v>15880</v>
      </c>
      <c r="J8" s="44">
        <f t="shared" si="2"/>
        <v>3341</v>
      </c>
      <c r="K8" s="38">
        <f t="shared" si="1"/>
        <v>97769</v>
      </c>
      <c r="L8"/>
      <c r="M8"/>
      <c r="N8"/>
    </row>
    <row r="9" spans="1:14" ht="16.5" customHeight="1">
      <c r="A9" s="22" t="s">
        <v>32</v>
      </c>
      <c r="B9" s="44">
        <v>15249</v>
      </c>
      <c r="C9" s="44">
        <v>15830</v>
      </c>
      <c r="D9" s="44">
        <v>14098</v>
      </c>
      <c r="E9" s="44">
        <v>9970</v>
      </c>
      <c r="F9" s="44">
        <v>11573</v>
      </c>
      <c r="G9" s="44">
        <v>6482</v>
      </c>
      <c r="H9" s="44">
        <v>4949</v>
      </c>
      <c r="I9" s="44">
        <v>15819</v>
      </c>
      <c r="J9" s="44">
        <v>3341</v>
      </c>
      <c r="K9" s="38">
        <f t="shared" si="1"/>
        <v>97311</v>
      </c>
      <c r="L9"/>
      <c r="M9"/>
      <c r="N9"/>
    </row>
    <row r="10" spans="1:14" ht="16.5" customHeight="1">
      <c r="A10" s="22" t="s">
        <v>31</v>
      </c>
      <c r="B10" s="44">
        <v>48</v>
      </c>
      <c r="C10" s="44">
        <v>1</v>
      </c>
      <c r="D10" s="44">
        <v>0</v>
      </c>
      <c r="E10" s="44">
        <v>331</v>
      </c>
      <c r="F10" s="44">
        <v>14</v>
      </c>
      <c r="G10" s="44">
        <v>3</v>
      </c>
      <c r="H10" s="44">
        <v>0</v>
      </c>
      <c r="I10" s="44">
        <v>61</v>
      </c>
      <c r="J10" s="44">
        <v>0</v>
      </c>
      <c r="K10" s="38">
        <f t="shared" si="1"/>
        <v>458</v>
      </c>
      <c r="L10"/>
      <c r="M10"/>
      <c r="N10"/>
    </row>
    <row r="11" spans="1:14" ht="16.5" customHeight="1">
      <c r="A11" s="43" t="s">
        <v>67</v>
      </c>
      <c r="B11" s="42">
        <v>336615</v>
      </c>
      <c r="C11" s="42">
        <v>271922</v>
      </c>
      <c r="D11" s="42">
        <v>326394</v>
      </c>
      <c r="E11" s="42">
        <v>182425</v>
      </c>
      <c r="F11" s="42">
        <v>249932</v>
      </c>
      <c r="G11" s="42">
        <v>244780</v>
      </c>
      <c r="H11" s="42">
        <v>261496</v>
      </c>
      <c r="I11" s="42">
        <v>370233</v>
      </c>
      <c r="J11" s="42">
        <v>119151</v>
      </c>
      <c r="K11" s="38">
        <f t="shared" si="1"/>
        <v>2362948</v>
      </c>
      <c r="L11" s="59"/>
      <c r="M11" s="59"/>
      <c r="N11" s="59"/>
    </row>
    <row r="12" spans="1:14" ht="16.5" customHeight="1">
      <c r="A12" s="22" t="s">
        <v>79</v>
      </c>
      <c r="B12" s="42">
        <v>23210</v>
      </c>
      <c r="C12" s="42">
        <v>20190</v>
      </c>
      <c r="D12" s="42">
        <v>25548</v>
      </c>
      <c r="E12" s="42">
        <v>17178</v>
      </c>
      <c r="F12" s="42">
        <v>15906</v>
      </c>
      <c r="G12" s="42">
        <v>14940</v>
      </c>
      <c r="H12" s="42">
        <v>13870</v>
      </c>
      <c r="I12" s="42">
        <v>19932</v>
      </c>
      <c r="J12" s="42">
        <v>5105</v>
      </c>
      <c r="K12" s="38">
        <f t="shared" si="1"/>
        <v>155879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313405</v>
      </c>
      <c r="C13" s="42">
        <f>+C11-C12</f>
        <v>251732</v>
      </c>
      <c r="D13" s="42">
        <f>+D11-D12</f>
        <v>300846</v>
      </c>
      <c r="E13" s="42">
        <f aca="true" t="shared" si="3" ref="E13:J13">+E11-E12</f>
        <v>165247</v>
      </c>
      <c r="F13" s="42">
        <f t="shared" si="3"/>
        <v>234026</v>
      </c>
      <c r="G13" s="42">
        <f t="shared" si="3"/>
        <v>229840</v>
      </c>
      <c r="H13" s="42">
        <f t="shared" si="3"/>
        <v>247626</v>
      </c>
      <c r="I13" s="42">
        <f t="shared" si="3"/>
        <v>350301</v>
      </c>
      <c r="J13" s="42">
        <f t="shared" si="3"/>
        <v>114046</v>
      </c>
      <c r="K13" s="38">
        <f t="shared" si="1"/>
        <v>2207069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1.083686314847505</v>
      </c>
      <c r="C18" s="39">
        <v>1.142462243597891</v>
      </c>
      <c r="D18" s="39">
        <v>1.090432506334311</v>
      </c>
      <c r="E18" s="39">
        <v>1.329091999306955</v>
      </c>
      <c r="F18" s="39">
        <v>0.964257596948242</v>
      </c>
      <c r="G18" s="39">
        <v>1.113583155033728</v>
      </c>
      <c r="H18" s="39">
        <v>1.116908678218664</v>
      </c>
      <c r="I18" s="39">
        <v>1.0283144151211</v>
      </c>
      <c r="J18" s="39">
        <v>1.044208687769568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1784778.25</v>
      </c>
      <c r="C20" s="36">
        <f aca="true" t="shared" si="4" ref="C20:J20">SUM(C21:C30)</f>
        <v>1688515.0899999999</v>
      </c>
      <c r="D20" s="36">
        <f t="shared" si="4"/>
        <v>2109369.6799999997</v>
      </c>
      <c r="E20" s="36">
        <f t="shared" si="4"/>
        <v>1271963.5799999998</v>
      </c>
      <c r="F20" s="36">
        <f t="shared" si="4"/>
        <v>1321334.06</v>
      </c>
      <c r="G20" s="36">
        <f t="shared" si="4"/>
        <v>1475218.17</v>
      </c>
      <c r="H20" s="36">
        <f t="shared" si="4"/>
        <v>1258264.05</v>
      </c>
      <c r="I20" s="36">
        <f t="shared" si="4"/>
        <v>1757338.3500000003</v>
      </c>
      <c r="J20" s="36">
        <f t="shared" si="4"/>
        <v>616657.1700000002</v>
      </c>
      <c r="K20" s="36">
        <f aca="true" t="shared" si="5" ref="K20:K29">SUM(B20:J20)</f>
        <v>13283438.4</v>
      </c>
      <c r="L20"/>
      <c r="M20"/>
      <c r="N20"/>
    </row>
    <row r="21" spans="1:14" ht="16.5" customHeight="1">
      <c r="A21" s="35" t="s">
        <v>28</v>
      </c>
      <c r="B21" s="58">
        <f>ROUND((B15+B16)*B7,2)</f>
        <v>1588847.49</v>
      </c>
      <c r="C21" s="58">
        <f>ROUND((C15+C16)*C7,2)</f>
        <v>1427254.88</v>
      </c>
      <c r="D21" s="58">
        <f aca="true" t="shared" si="6" ref="D21:J21">ROUND((D15+D16)*D7,2)</f>
        <v>1872195.26</v>
      </c>
      <c r="E21" s="58">
        <f t="shared" si="6"/>
        <v>921345.92</v>
      </c>
      <c r="F21" s="58">
        <f t="shared" si="6"/>
        <v>1323050.77</v>
      </c>
      <c r="G21" s="58">
        <f t="shared" si="6"/>
        <v>1284039.53</v>
      </c>
      <c r="H21" s="58">
        <f t="shared" si="6"/>
        <v>1084164.71</v>
      </c>
      <c r="I21" s="58">
        <f t="shared" si="6"/>
        <v>1587001.65</v>
      </c>
      <c r="J21" s="58">
        <f t="shared" si="6"/>
        <v>569685.79</v>
      </c>
      <c r="K21" s="30">
        <f t="shared" si="5"/>
        <v>11657586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132964.79</v>
      </c>
      <c r="C22" s="30">
        <f t="shared" si="7"/>
        <v>203329.93</v>
      </c>
      <c r="D22" s="30">
        <f t="shared" si="7"/>
        <v>169307.31</v>
      </c>
      <c r="E22" s="30">
        <f t="shared" si="7"/>
        <v>303207.57</v>
      </c>
      <c r="F22" s="30">
        <f t="shared" si="7"/>
        <v>-47289.01</v>
      </c>
      <c r="G22" s="30">
        <f t="shared" si="7"/>
        <v>145845.26</v>
      </c>
      <c r="H22" s="30">
        <f t="shared" si="7"/>
        <v>126748.26</v>
      </c>
      <c r="I22" s="30">
        <f t="shared" si="7"/>
        <v>44935.02</v>
      </c>
      <c r="J22" s="30">
        <f t="shared" si="7"/>
        <v>25185.06</v>
      </c>
      <c r="K22" s="30">
        <f t="shared" si="5"/>
        <v>1104234.19</v>
      </c>
      <c r="L22"/>
      <c r="M22"/>
      <c r="N22"/>
    </row>
    <row r="23" spans="1:14" ht="16.5" customHeight="1">
      <c r="A23" s="18" t="s">
        <v>26</v>
      </c>
      <c r="B23" s="30">
        <v>58561.13</v>
      </c>
      <c r="C23" s="30">
        <v>51950.95</v>
      </c>
      <c r="D23" s="30">
        <v>59563.27</v>
      </c>
      <c r="E23" s="30">
        <v>40326.88</v>
      </c>
      <c r="F23" s="30">
        <v>41946.73</v>
      </c>
      <c r="G23" s="30">
        <v>41448.65</v>
      </c>
      <c r="H23" s="30">
        <v>41904.82</v>
      </c>
      <c r="I23" s="30">
        <v>66238.1</v>
      </c>
      <c r="J23" s="30">
        <v>19093.57</v>
      </c>
      <c r="K23" s="30">
        <f t="shared" si="5"/>
        <v>421034.10000000003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1304.31</v>
      </c>
      <c r="D26" s="30">
        <v>1631.06</v>
      </c>
      <c r="E26" s="30">
        <v>982.99</v>
      </c>
      <c r="F26" s="30">
        <v>1021.12</v>
      </c>
      <c r="G26" s="30">
        <v>1140.93</v>
      </c>
      <c r="H26" s="30">
        <v>972.1</v>
      </c>
      <c r="I26" s="30">
        <v>1358.77</v>
      </c>
      <c r="J26" s="30">
        <v>476.52</v>
      </c>
      <c r="K26" s="30">
        <f t="shared" si="5"/>
        <v>10268.35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2381.1000000000004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597.88</v>
      </c>
      <c r="G28" s="30">
        <v>720.06</v>
      </c>
      <c r="H28" s="30">
        <v>695.63</v>
      </c>
      <c r="I28" s="30">
        <v>1005.5</v>
      </c>
      <c r="J28" s="30">
        <v>327.92</v>
      </c>
      <c r="K28" s="30">
        <f t="shared" si="5"/>
        <v>6663.0199999999995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52950.84</v>
      </c>
      <c r="J29" s="30">
        <v>0</v>
      </c>
      <c r="K29" s="30">
        <f t="shared" si="5"/>
        <v>52950.84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-120896.96</v>
      </c>
      <c r="C32" s="30">
        <f t="shared" si="8"/>
        <v>-77153.26</v>
      </c>
      <c r="D32" s="30">
        <f t="shared" si="8"/>
        <v>-103776.95999999998</v>
      </c>
      <c r="E32" s="30">
        <f t="shared" si="8"/>
        <v>-92921.75</v>
      </c>
      <c r="F32" s="30">
        <f t="shared" si="8"/>
        <v>-50921.2</v>
      </c>
      <c r="G32" s="30">
        <f t="shared" si="8"/>
        <v>-82598</v>
      </c>
      <c r="H32" s="30">
        <f t="shared" si="8"/>
        <v>-31554.909999999996</v>
      </c>
      <c r="I32" s="30">
        <f t="shared" si="8"/>
        <v>-84864.8</v>
      </c>
      <c r="J32" s="30">
        <f t="shared" si="8"/>
        <v>-26181.05000000001</v>
      </c>
      <c r="K32" s="30">
        <f aca="true" t="shared" si="9" ref="K32:K40">SUM(B32:J32)</f>
        <v>-670868.8900000001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-120896.96</v>
      </c>
      <c r="C33" s="30">
        <f t="shared" si="10"/>
        <v>-77153.26</v>
      </c>
      <c r="D33" s="30">
        <f t="shared" si="10"/>
        <v>-80382.73</v>
      </c>
      <c r="E33" s="30">
        <f t="shared" si="10"/>
        <v>-92921.75</v>
      </c>
      <c r="F33" s="30">
        <f t="shared" si="10"/>
        <v>-50921.2</v>
      </c>
      <c r="G33" s="30">
        <f t="shared" si="10"/>
        <v>-82598</v>
      </c>
      <c r="H33" s="30">
        <f t="shared" si="10"/>
        <v>-31554.909999999996</v>
      </c>
      <c r="I33" s="30">
        <f t="shared" si="10"/>
        <v>-84864.8</v>
      </c>
      <c r="J33" s="30">
        <f t="shared" si="10"/>
        <v>-19408.54</v>
      </c>
      <c r="K33" s="30">
        <f t="shared" si="9"/>
        <v>-640702.1500000001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-67095.6</v>
      </c>
      <c r="C34" s="30">
        <f t="shared" si="11"/>
        <v>-69652</v>
      </c>
      <c r="D34" s="30">
        <f t="shared" si="11"/>
        <v>-62031.2</v>
      </c>
      <c r="E34" s="30">
        <f t="shared" si="11"/>
        <v>-43868</v>
      </c>
      <c r="F34" s="30">
        <f t="shared" si="11"/>
        <v>-50921.2</v>
      </c>
      <c r="G34" s="30">
        <f t="shared" si="11"/>
        <v>-28520.8</v>
      </c>
      <c r="H34" s="30">
        <f t="shared" si="11"/>
        <v>-21775.6</v>
      </c>
      <c r="I34" s="30">
        <f t="shared" si="11"/>
        <v>-69603.6</v>
      </c>
      <c r="J34" s="30">
        <f t="shared" si="11"/>
        <v>-14700.4</v>
      </c>
      <c r="K34" s="30">
        <f t="shared" si="9"/>
        <v>-428168.4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-53801.36</v>
      </c>
      <c r="C37" s="30">
        <v>-7501.26</v>
      </c>
      <c r="D37" s="30">
        <v>-18351.53</v>
      </c>
      <c r="E37" s="30">
        <v>-49053.75</v>
      </c>
      <c r="F37" s="26">
        <v>0</v>
      </c>
      <c r="G37" s="30">
        <v>-54077.2</v>
      </c>
      <c r="H37" s="30">
        <v>-9779.31</v>
      </c>
      <c r="I37" s="30">
        <v>-15261.2</v>
      </c>
      <c r="J37" s="30">
        <v>-4708.14</v>
      </c>
      <c r="K37" s="30">
        <f t="shared" si="9"/>
        <v>-212533.75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1663881.29</v>
      </c>
      <c r="C55" s="27">
        <f t="shared" si="15"/>
        <v>1611361.8299999998</v>
      </c>
      <c r="D55" s="27">
        <f t="shared" si="15"/>
        <v>2005592.7199999997</v>
      </c>
      <c r="E55" s="27">
        <f t="shared" si="15"/>
        <v>1179041.8299999998</v>
      </c>
      <c r="F55" s="27">
        <f t="shared" si="15"/>
        <v>1270412.86</v>
      </c>
      <c r="G55" s="27">
        <f t="shared" si="15"/>
        <v>1392620.17</v>
      </c>
      <c r="H55" s="27">
        <f t="shared" si="15"/>
        <v>1226709.1400000001</v>
      </c>
      <c r="I55" s="27">
        <f t="shared" si="15"/>
        <v>1672473.5500000003</v>
      </c>
      <c r="J55" s="27">
        <f t="shared" si="15"/>
        <v>590476.1200000001</v>
      </c>
      <c r="K55" s="20">
        <f>SUM(B55:J55)</f>
        <v>12612569.510000002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1663881.29</v>
      </c>
      <c r="C61" s="10">
        <f t="shared" si="17"/>
        <v>1611361.83</v>
      </c>
      <c r="D61" s="10">
        <f t="shared" si="17"/>
        <v>2005592.72</v>
      </c>
      <c r="E61" s="10">
        <f t="shared" si="17"/>
        <v>1179041.83</v>
      </c>
      <c r="F61" s="10">
        <f t="shared" si="17"/>
        <v>1270412.86</v>
      </c>
      <c r="G61" s="10">
        <f t="shared" si="17"/>
        <v>1392620.17</v>
      </c>
      <c r="H61" s="10">
        <f t="shared" si="17"/>
        <v>1226709.14</v>
      </c>
      <c r="I61" s="10">
        <f>SUM(I62:I74)</f>
        <v>1672473.55</v>
      </c>
      <c r="J61" s="10">
        <f t="shared" si="17"/>
        <v>590476.12</v>
      </c>
      <c r="K61" s="5">
        <f>SUM(K62:K74)</f>
        <v>12612569.51</v>
      </c>
      <c r="L61" s="9"/>
    </row>
    <row r="62" spans="1:12" ht="16.5" customHeight="1">
      <c r="A62" s="7" t="s">
        <v>56</v>
      </c>
      <c r="B62" s="8">
        <v>1458059.17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1458059.17</v>
      </c>
      <c r="L62"/>
    </row>
    <row r="63" spans="1:12" ht="16.5" customHeight="1">
      <c r="A63" s="7" t="s">
        <v>57</v>
      </c>
      <c r="B63" s="8">
        <v>205822.12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205822.12</v>
      </c>
      <c r="L63"/>
    </row>
    <row r="64" spans="1:12" ht="16.5" customHeight="1">
      <c r="A64" s="7" t="s">
        <v>4</v>
      </c>
      <c r="B64" s="6">
        <v>0</v>
      </c>
      <c r="C64" s="8">
        <v>1611361.83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1611361.83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2005592.72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2005592.72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1179041.83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1179041.83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1270412.86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1270412.86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1392620.17</v>
      </c>
      <c r="H68" s="6">
        <v>0</v>
      </c>
      <c r="I68" s="6">
        <v>0</v>
      </c>
      <c r="J68" s="6">
        <v>0</v>
      </c>
      <c r="K68" s="5">
        <f t="shared" si="18"/>
        <v>1392620.17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1226709.14</v>
      </c>
      <c r="I69" s="6">
        <v>0</v>
      </c>
      <c r="J69" s="6">
        <v>0</v>
      </c>
      <c r="K69" s="5">
        <f t="shared" si="18"/>
        <v>1226709.14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613463.3</v>
      </c>
      <c r="J71" s="6">
        <v>0</v>
      </c>
      <c r="K71" s="5">
        <f t="shared" si="18"/>
        <v>613463.3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1059010.25</v>
      </c>
      <c r="J72" s="6">
        <v>0</v>
      </c>
      <c r="K72" s="5">
        <f t="shared" si="18"/>
        <v>1059010.25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590476.12</v>
      </c>
      <c r="K73" s="5">
        <f t="shared" si="18"/>
        <v>590476.12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2024-04-04T11:57:08Z</dcterms:modified>
  <cp:category/>
  <cp:version/>
  <cp:contentType/>
  <cp:contentStatus/>
</cp:coreProperties>
</file>