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<sst xmlns="http://schemas.openxmlformats.org/spreadsheetml/2006/main" count="84" uniqueCount="83">
  <si>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</si>
  <si>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</si>
  <si>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</si>
  <si>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</si>
  <si>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</si>
  <si>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</si>
  <si>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</si>
  <si>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</si>
  <si>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</si>
  <si>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</si>
  <si>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</si>
  <si>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</si>
  <si>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</si>
  <si>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</si>
  <si>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</si>
  <si>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</si>
  <si>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</si>
  <si>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</si>
  <si>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</si>
  <si>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</si>
  <si>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</si>
  <si>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</si>
  <si>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</si>
  <si>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</si>
  <si>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</si>
  <si>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</si>
  <si>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</si>
  <si>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</si>
  <si>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</si>
  <si>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</si>
  <si>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</si>
  <si>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</si>
  <si>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</si>
  <si>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</si>
  <si>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</si>
  <si>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</si>
  <si>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</si>
  <si>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</si>
  <si>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</si>
  <si>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</si>
  <si>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</si>
  <si>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</si>
  <si>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</si>
  <si>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</si>
  <si>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</si>
  <si>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</si>
  <si>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</si>
  <si>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</si>
  <si>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</si>
  <si>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</si>
  <si>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</si>
  <si>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</si>
  <si>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</si>
  <si>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</si>
  <si>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</si>
  <si>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</si>
  <si>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</si>
  <si>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</si>
  <si>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</si>
  <si>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</si>
  <si>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</si>
  <si>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</si>
  <si>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</si>
  <si>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</si>
  <si>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</si>
  <si>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</si>
  <si>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</si>
  <si>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</si>
  <si>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</si>
  <si>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</si>
  <si>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</si>
  <si>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</si>
  <si>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</si>
  <si>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</si>
  <si>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</si>
  <si>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</si>
  <si>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</si>
  <si>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</si>
  <si>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</si>
  <si>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21/03/24 - VENCIMENTO 28/03/24</t>
  </si>
  <si>
    <t>4.9. Remuneração Veículos Elétricos</t>
  </si>
  <si>
    <t>5.3. Revisão de Remuneração pelo Transporte Coletivo ¹</t>
  </si>
  <si>
    <t>¹ Equipamentos embarcados e Arla 32 de fev/24. Rede da madrugada de fev/23 a fev/24. Operação Especial Carnaval 24 (E2).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</si>
</sst>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353330</v>
      </c>
      <c r="C7" s="46">
        <f aca="true" t="shared" si="0" ref="C7:J7">+C8+C11</f>
        <v>288412</v>
      </c>
      <c r="D7" s="46">
        <f t="shared" si="0"/>
        <v>332562</v>
      </c>
      <c r="E7" s="46">
        <f t="shared" si="0"/>
        <v>192307</v>
      </c>
      <c r="F7" s="46">
        <f t="shared" si="0"/>
        <v>253226</v>
      </c>
      <c r="G7" s="46">
        <f t="shared" si="0"/>
        <v>243463</v>
      </c>
      <c r="H7" s="46">
        <f t="shared" si="0"/>
        <v>270395</v>
      </c>
      <c r="I7" s="46">
        <f t="shared" si="0"/>
        <v>388073</v>
      </c>
      <c r="J7" s="46">
        <f t="shared" si="0"/>
        <v>122489</v>
      </c>
      <c r="K7" s="38">
        <f aca="true" t="shared" si="1" ref="K7:K13">SUM(B7:J7)</f>
        <v>2444257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15437</v>
      </c>
      <c r="C8" s="44">
        <f t="shared" si="2"/>
        <v>15843</v>
      </c>
      <c r="D8" s="44">
        <f t="shared" si="2"/>
        <v>14034</v>
      </c>
      <c r="E8" s="44">
        <f t="shared" si="2"/>
        <v>10501</v>
      </c>
      <c r="F8" s="44">
        <f t="shared" si="2"/>
        <v>11459</v>
      </c>
      <c r="G8" s="44">
        <f t="shared" si="2"/>
        <v>6108</v>
      </c>
      <c r="H8" s="44">
        <f t="shared" si="2"/>
        <v>4900</v>
      </c>
      <c r="I8" s="44">
        <f t="shared" si="2"/>
        <v>16164</v>
      </c>
      <c r="J8" s="44">
        <f t="shared" si="2"/>
        <v>3479</v>
      </c>
      <c r="K8" s="38">
        <f t="shared" si="1"/>
        <v>97925</v>
      </c>
      <c r="L8"/>
      <c r="M8"/>
      <c r="N8"/>
    </row>
    <row r="9" spans="1:14" ht="16.5" customHeight="1">
      <c r="A9" s="22" t="s">
        <v>31</v>
      </c>
      <c r="B9" s="44">
        <v>15380</v>
      </c>
      <c r="C9" s="44">
        <v>15842</v>
      </c>
      <c r="D9" s="44">
        <v>14034</v>
      </c>
      <c r="E9" s="44">
        <v>10187</v>
      </c>
      <c r="F9" s="44">
        <v>11448</v>
      </c>
      <c r="G9" s="44">
        <v>6104</v>
      </c>
      <c r="H9" s="44">
        <v>4900</v>
      </c>
      <c r="I9" s="44">
        <v>16091</v>
      </c>
      <c r="J9" s="44">
        <v>3479</v>
      </c>
      <c r="K9" s="38">
        <f t="shared" si="1"/>
        <v>97465</v>
      </c>
      <c r="L9"/>
      <c r="M9"/>
      <c r="N9"/>
    </row>
    <row r="10" spans="1:14" ht="16.5" customHeight="1">
      <c r="A10" s="22" t="s">
        <v>30</v>
      </c>
      <c r="B10" s="44">
        <v>57</v>
      </c>
      <c r="C10" s="44">
        <v>1</v>
      </c>
      <c r="D10" s="44">
        <v>0</v>
      </c>
      <c r="E10" s="44">
        <v>314</v>
      </c>
      <c r="F10" s="44">
        <v>11</v>
      </c>
      <c r="G10" s="44">
        <v>4</v>
      </c>
      <c r="H10" s="44">
        <v>0</v>
      </c>
      <c r="I10" s="44">
        <v>73</v>
      </c>
      <c r="J10" s="44">
        <v>0</v>
      </c>
      <c r="K10" s="38">
        <f t="shared" si="1"/>
        <v>460</v>
      </c>
      <c r="L10"/>
      <c r="M10"/>
      <c r="N10"/>
    </row>
    <row r="11" spans="1:14" ht="16.5" customHeight="1">
      <c r="A11" s="43" t="s">
        <v>66</v>
      </c>
      <c r="B11" s="42">
        <v>337893</v>
      </c>
      <c r="C11" s="42">
        <v>272569</v>
      </c>
      <c r="D11" s="42">
        <v>318528</v>
      </c>
      <c r="E11" s="42">
        <v>181806</v>
      </c>
      <c r="F11" s="42">
        <v>241767</v>
      </c>
      <c r="G11" s="42">
        <v>237355</v>
      </c>
      <c r="H11" s="42">
        <v>265495</v>
      </c>
      <c r="I11" s="42">
        <v>371909</v>
      </c>
      <c r="J11" s="42">
        <v>119010</v>
      </c>
      <c r="K11" s="38">
        <f t="shared" si="1"/>
        <v>2346332</v>
      </c>
      <c r="L11" s="59"/>
      <c r="M11" s="59"/>
      <c r="N11" s="59"/>
    </row>
    <row r="12" spans="1:14" ht="16.5" customHeight="1">
      <c r="A12" s="22" t="s">
        <v>78</v>
      </c>
      <c r="B12" s="42">
        <v>22240</v>
      </c>
      <c r="C12" s="42">
        <v>19100</v>
      </c>
      <c r="D12" s="42">
        <v>22837</v>
      </c>
      <c r="E12" s="42">
        <v>15918</v>
      </c>
      <c r="F12" s="42">
        <v>14140</v>
      </c>
      <c r="G12" s="42">
        <v>12780</v>
      </c>
      <c r="H12" s="42">
        <v>13039</v>
      </c>
      <c r="I12" s="42">
        <v>18833</v>
      </c>
      <c r="J12" s="42">
        <v>5009</v>
      </c>
      <c r="K12" s="38">
        <f t="shared" si="1"/>
        <v>143896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315653</v>
      </c>
      <c r="C13" s="42">
        <f>+C11-C12</f>
        <v>253469</v>
      </c>
      <c r="D13" s="42">
        <f>+D11-D12</f>
        <v>295691</v>
      </c>
      <c r="E13" s="42">
        <f aca="true" t="shared" si="3" ref="E13:J13">+E11-E12</f>
        <v>165888</v>
      </c>
      <c r="F13" s="42">
        <f t="shared" si="3"/>
        <v>227627</v>
      </c>
      <c r="G13" s="42">
        <f t="shared" si="3"/>
        <v>224575</v>
      </c>
      <c r="H13" s="42">
        <f t="shared" si="3"/>
        <v>252456</v>
      </c>
      <c r="I13" s="42">
        <f t="shared" si="3"/>
        <v>353076</v>
      </c>
      <c r="J13" s="42">
        <f t="shared" si="3"/>
        <v>114001</v>
      </c>
      <c r="K13" s="38">
        <f t="shared" si="1"/>
        <v>2202436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1.069339981641964</v>
      </c>
      <c r="C18" s="39">
        <v>1.130948993878488</v>
      </c>
      <c r="D18" s="39">
        <v>1.092098942095694</v>
      </c>
      <c r="E18" s="39">
        <v>1.32789745360618</v>
      </c>
      <c r="F18" s="39">
        <v>0.962688769051917</v>
      </c>
      <c r="G18" s="39">
        <v>1.080459512812582</v>
      </c>
      <c r="H18" s="39">
        <v>1.091592847155087</v>
      </c>
      <c r="I18" s="39">
        <v>1.006491609231925</v>
      </c>
      <c r="J18" s="39">
        <v>1.046671219597817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1768716.7300000002</v>
      </c>
      <c r="C20" s="36">
        <f aca="true" t="shared" si="4" ref="C20:J20">SUM(C21:C30)</f>
        <v>1675830.24</v>
      </c>
      <c r="D20" s="36">
        <f t="shared" si="4"/>
        <v>2065052.2199999997</v>
      </c>
      <c r="E20" s="36">
        <f t="shared" si="4"/>
        <v>1269096.59</v>
      </c>
      <c r="F20" s="36">
        <f t="shared" si="4"/>
        <v>1278223.29</v>
      </c>
      <c r="G20" s="36">
        <f t="shared" si="4"/>
        <v>1389422.41</v>
      </c>
      <c r="H20" s="36">
        <f t="shared" si="4"/>
        <v>1247736.78</v>
      </c>
      <c r="I20" s="36">
        <f t="shared" si="4"/>
        <v>1750481.2300000002</v>
      </c>
      <c r="J20" s="36">
        <f t="shared" si="4"/>
        <v>618091.4400000001</v>
      </c>
      <c r="K20" s="36">
        <f aca="true" t="shared" si="5" ref="K20:K28">SUM(B20:J20)</f>
        <v>13062650.929999998</v>
      </c>
      <c r="L20"/>
      <c r="M20"/>
      <c r="N20"/>
    </row>
    <row r="21" spans="1:14" ht="16.5" customHeight="1">
      <c r="A21" s="35" t="s">
        <v>27</v>
      </c>
      <c r="B21" s="58">
        <f>ROUND((B15+B16)*B7,2)</f>
        <v>1595249.62</v>
      </c>
      <c r="C21" s="58">
        <f>ROUND((C15+C16)*C7,2)</f>
        <v>1430523.52</v>
      </c>
      <c r="D21" s="58">
        <f aca="true" t="shared" si="6" ref="D21:J21">ROUND((D15+D16)*D7,2)</f>
        <v>1828592.16</v>
      </c>
      <c r="E21" s="58">
        <f t="shared" si="6"/>
        <v>919342.84</v>
      </c>
      <c r="F21" s="58">
        <f t="shared" si="6"/>
        <v>1281095.66</v>
      </c>
      <c r="G21" s="58">
        <f t="shared" si="6"/>
        <v>1244168.97</v>
      </c>
      <c r="H21" s="58">
        <f t="shared" si="6"/>
        <v>1100237.26</v>
      </c>
      <c r="I21" s="58">
        <f t="shared" si="6"/>
        <v>1595057.64</v>
      </c>
      <c r="J21" s="58">
        <f t="shared" si="6"/>
        <v>569671.84</v>
      </c>
      <c r="K21" s="30">
        <f t="shared" si="5"/>
        <v>11563939.51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110614.58</v>
      </c>
      <c r="C22" s="30">
        <f t="shared" si="7"/>
        <v>187325.62</v>
      </c>
      <c r="D22" s="30">
        <f t="shared" si="7"/>
        <v>168411.4</v>
      </c>
      <c r="E22" s="30">
        <f t="shared" si="7"/>
        <v>301450.18</v>
      </c>
      <c r="F22" s="30">
        <f t="shared" si="7"/>
        <v>-47799.26</v>
      </c>
      <c r="G22" s="30">
        <f t="shared" si="7"/>
        <v>100105.23</v>
      </c>
      <c r="H22" s="30">
        <f t="shared" si="7"/>
        <v>100773.86</v>
      </c>
      <c r="I22" s="30">
        <f t="shared" si="7"/>
        <v>10354.49</v>
      </c>
      <c r="J22" s="30">
        <f t="shared" si="7"/>
        <v>26587.28</v>
      </c>
      <c r="K22" s="30">
        <f t="shared" si="5"/>
        <v>957823.38</v>
      </c>
      <c r="L22"/>
      <c r="M22"/>
      <c r="N22"/>
    </row>
    <row r="23" spans="1:14" ht="16.5" customHeight="1">
      <c r="A23" s="18" t="s">
        <v>25</v>
      </c>
      <c r="B23" s="30">
        <v>58436.8</v>
      </c>
      <c r="C23" s="30">
        <v>51988.16</v>
      </c>
      <c r="D23" s="30">
        <v>59752.99</v>
      </c>
      <c r="E23" s="30">
        <v>41206.74</v>
      </c>
      <c r="F23" s="30">
        <v>41318.49</v>
      </c>
      <c r="G23" s="30">
        <v>41359.86</v>
      </c>
      <c r="H23" s="30">
        <v>41271.23</v>
      </c>
      <c r="I23" s="30">
        <v>67279.69</v>
      </c>
      <c r="J23" s="30">
        <v>19131.4</v>
      </c>
      <c r="K23" s="30">
        <f t="shared" si="5"/>
        <v>421745.36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1391.44</v>
      </c>
      <c r="C26" s="30">
        <v>1317.92</v>
      </c>
      <c r="D26" s="30">
        <v>1622.89</v>
      </c>
      <c r="E26" s="30">
        <v>996.61</v>
      </c>
      <c r="F26" s="30">
        <v>1004.78</v>
      </c>
      <c r="G26" s="30">
        <v>1091.91</v>
      </c>
      <c r="H26" s="30">
        <v>980.27</v>
      </c>
      <c r="I26" s="30">
        <v>1375.1</v>
      </c>
      <c r="J26" s="30">
        <v>484.69</v>
      </c>
      <c r="K26" s="30">
        <f t="shared" si="5"/>
        <v>10265.61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76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597.05</v>
      </c>
      <c r="G28" s="30">
        <v>685.42</v>
      </c>
      <c r="H28" s="30">
        <v>695.63</v>
      </c>
      <c r="I28" s="30">
        <v>998.05</v>
      </c>
      <c r="J28" s="30">
        <v>327.92</v>
      </c>
      <c r="K28" s="30">
        <f t="shared" si="5"/>
        <v>6620.1</v>
      </c>
      <c r="L28" s="59"/>
      <c r="M28" s="59"/>
      <c r="N28" s="59"/>
    </row>
    <row r="29" spans="1:14" ht="16.5" customHeight="1">
      <c r="A29" s="66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71567.79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289193.8</v>
      </c>
      <c r="C32" s="30">
        <f t="shared" si="8"/>
        <v>285378.11</v>
      </c>
      <c r="D32" s="30">
        <f t="shared" si="8"/>
        <v>7223.340000000026</v>
      </c>
      <c r="E32" s="30">
        <f t="shared" si="8"/>
        <v>199752.19999999998</v>
      </c>
      <c r="F32" s="30">
        <f t="shared" si="8"/>
        <v>189623.01</v>
      </c>
      <c r="G32" s="30">
        <f t="shared" si="8"/>
        <v>61346.880000000005</v>
      </c>
      <c r="H32" s="30">
        <f t="shared" si="8"/>
        <v>17683.379999999997</v>
      </c>
      <c r="I32" s="30">
        <f t="shared" si="8"/>
        <v>222391.08000000002</v>
      </c>
      <c r="J32" s="30">
        <f t="shared" si="8"/>
        <v>62664.789999999986</v>
      </c>
      <c r="K32" s="30">
        <f aca="true" t="shared" si="9" ref="K32:K40">SUM(B32:J32)</f>
        <v>1335256.59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-109146.55</v>
      </c>
      <c r="C33" s="30">
        <f t="shared" si="10"/>
        <v>-76469.1</v>
      </c>
      <c r="D33" s="30">
        <f t="shared" si="10"/>
        <v>-77904.75</v>
      </c>
      <c r="E33" s="30">
        <f t="shared" si="10"/>
        <v>-88865.9</v>
      </c>
      <c r="F33" s="30">
        <f t="shared" si="10"/>
        <v>-50371.2</v>
      </c>
      <c r="G33" s="30">
        <f t="shared" si="10"/>
        <v>-72738.75</v>
      </c>
      <c r="H33" s="30">
        <f t="shared" si="10"/>
        <v>-27670.15</v>
      </c>
      <c r="I33" s="30">
        <f t="shared" si="10"/>
        <v>-80335.65999999999</v>
      </c>
      <c r="J33" s="30">
        <f t="shared" si="10"/>
        <v>-18249.260000000002</v>
      </c>
      <c r="K33" s="30">
        <f t="shared" si="9"/>
        <v>-601751.3200000001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-67672</v>
      </c>
      <c r="C34" s="30">
        <f t="shared" si="11"/>
        <v>-69704.8</v>
      </c>
      <c r="D34" s="30">
        <f t="shared" si="11"/>
        <v>-61749.6</v>
      </c>
      <c r="E34" s="30">
        <f t="shared" si="11"/>
        <v>-44822.8</v>
      </c>
      <c r="F34" s="30">
        <f t="shared" si="11"/>
        <v>-50371.2</v>
      </c>
      <c r="G34" s="30">
        <f t="shared" si="11"/>
        <v>-26857.6</v>
      </c>
      <c r="H34" s="30">
        <f t="shared" si="11"/>
        <v>-21560</v>
      </c>
      <c r="I34" s="30">
        <f t="shared" si="11"/>
        <v>-70800.4</v>
      </c>
      <c r="J34" s="30">
        <f t="shared" si="11"/>
        <v>-15307.6</v>
      </c>
      <c r="K34" s="30">
        <f t="shared" si="9"/>
        <v>-428846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-41474.55</v>
      </c>
      <c r="C37" s="30">
        <v>-6764.3</v>
      </c>
      <c r="D37" s="30">
        <v>-16155.15</v>
      </c>
      <c r="E37" s="30">
        <v>-44043.1</v>
      </c>
      <c r="F37" s="26">
        <v>0</v>
      </c>
      <c r="G37" s="30">
        <v>-45881.15</v>
      </c>
      <c r="H37" s="30">
        <v>-6110.15</v>
      </c>
      <c r="I37" s="30">
        <v>-9535.26</v>
      </c>
      <c r="J37" s="30">
        <v>-2941.66</v>
      </c>
      <c r="K37" s="30">
        <f t="shared" si="9"/>
        <v>-172905.32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398340.35</v>
      </c>
      <c r="C50" s="17">
        <v>361847.21</v>
      </c>
      <c r="D50" s="17">
        <v>108522.32</v>
      </c>
      <c r="E50" s="17">
        <v>288618.1</v>
      </c>
      <c r="F50" s="17">
        <v>239994.21</v>
      </c>
      <c r="G50" s="17">
        <v>134085.63</v>
      </c>
      <c r="H50" s="17">
        <v>45353.53</v>
      </c>
      <c r="I50" s="17">
        <v>302726.74</v>
      </c>
      <c r="J50" s="17">
        <v>87686.56</v>
      </c>
      <c r="K50" s="30">
        <f t="shared" si="13"/>
        <v>1967174.65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2057910.5300000003</v>
      </c>
      <c r="C55" s="27">
        <f t="shared" si="15"/>
        <v>1961208.35</v>
      </c>
      <c r="D55" s="27">
        <f t="shared" si="15"/>
        <v>2072275.5599999998</v>
      </c>
      <c r="E55" s="27">
        <f t="shared" si="15"/>
        <v>1468848.79</v>
      </c>
      <c r="F55" s="27">
        <f t="shared" si="15"/>
        <v>1467846.3</v>
      </c>
      <c r="G55" s="27">
        <f t="shared" si="15"/>
        <v>1450769.29</v>
      </c>
      <c r="H55" s="27">
        <f t="shared" si="15"/>
        <v>1265420.16</v>
      </c>
      <c r="I55" s="27">
        <f t="shared" si="15"/>
        <v>1972872.3100000003</v>
      </c>
      <c r="J55" s="27">
        <f t="shared" si="15"/>
        <v>680756.2300000001</v>
      </c>
      <c r="K55" s="20">
        <f>SUM(B55:J55)</f>
        <v>14397907.520000001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2057910.5299999998</v>
      </c>
      <c r="C61" s="10">
        <f t="shared" si="17"/>
        <v>1961208.3499999999</v>
      </c>
      <c r="D61" s="10">
        <f t="shared" si="17"/>
        <v>2072275.56</v>
      </c>
      <c r="E61" s="10">
        <f t="shared" si="17"/>
        <v>1468848.79</v>
      </c>
      <c r="F61" s="10">
        <f t="shared" si="17"/>
        <v>1467846.3</v>
      </c>
      <c r="G61" s="10">
        <f t="shared" si="17"/>
        <v>1450769.2899999998</v>
      </c>
      <c r="H61" s="10">
        <f t="shared" si="17"/>
        <v>1265420.16</v>
      </c>
      <c r="I61" s="10">
        <f>SUM(I62:I74)</f>
        <v>1972872.31</v>
      </c>
      <c r="J61" s="10">
        <f t="shared" si="17"/>
        <v>680756.2300000001</v>
      </c>
      <c r="K61" s="5">
        <f>SUM(K62:K74)</f>
        <v>14397907.519999998</v>
      </c>
      <c r="L61" s="9"/>
    </row>
    <row r="62" spans="1:12" ht="16.5" customHeight="1">
      <c r="A62" s="7" t="s">
        <v>55</v>
      </c>
      <c r="B62" s="8">
        <v>1800266.64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1800266.64</v>
      </c>
      <c r="L62"/>
    </row>
    <row r="63" spans="1:12" ht="16.5" customHeight="1">
      <c r="A63" s="7" t="s">
        <v>56</v>
      </c>
      <c r="B63" s="8">
        <v>257643.88999999998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257643.88999999998</v>
      </c>
      <c r="L63"/>
    </row>
    <row r="64" spans="1:12" ht="16.5" customHeight="1">
      <c r="A64" s="7" t="s">
        <v>4</v>
      </c>
      <c r="B64" s="6">
        <v>0</v>
      </c>
      <c r="C64" s="8">
        <v>1961208.3499999999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1961208.3499999999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2072275.56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2072275.56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1468848.79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1468848.79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1467846.3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1467846.3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1450769.2899999998</v>
      </c>
      <c r="H68" s="6">
        <v>0</v>
      </c>
      <c r="I68" s="6">
        <v>0</v>
      </c>
      <c r="J68" s="6">
        <v>0</v>
      </c>
      <c r="K68" s="5">
        <f t="shared" si="18"/>
        <v>1450769.2899999998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1265420.16</v>
      </c>
      <c r="I69" s="6">
        <v>0</v>
      </c>
      <c r="J69" s="6">
        <v>0</v>
      </c>
      <c r="K69" s="5">
        <f t="shared" si="18"/>
        <v>1265420.16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726534.11</v>
      </c>
      <c r="J71" s="6">
        <v>0</v>
      </c>
      <c r="K71" s="5">
        <f t="shared" si="18"/>
        <v>726534.11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1246338.2</v>
      </c>
      <c r="J72" s="6">
        <v>0</v>
      </c>
      <c r="K72" s="5">
        <f t="shared" si="18"/>
        <v>1246338.2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680756.2300000001</v>
      </c>
      <c r="K73" s="5">
        <f t="shared" si="18"/>
        <v>680756.2300000001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2024-03-27T20:56:08Z</dcterms:modified>
  <cp:category/>
  <cp:version/>
  <cp:contentType/>
  <cp:contentStatus/>
</cp:coreProperties>
</file>