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<sst xmlns="http://schemas.openxmlformats.org/spreadsheetml/2006/main" count="83" uniqueCount="82">
  <si>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</si>
  <si>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</si>
  <si>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</si>
  <si>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</si>
  <si>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</si>
  <si>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</si>
  <si>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</si>
  <si>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</si>
  <si>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</si>
  <si>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</si>
  <si>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</si>
  <si>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</si>
  <si>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</si>
  <si>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</si>
  <si>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</si>
  <si>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</si>
  <si>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</si>
  <si>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</si>
  <si>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</si>
  <si>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</si>
  <si>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</si>
  <si>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</si>
  <si>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</si>
  <si>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</si>
  <si>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</si>
  <si>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</si>
  <si>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</si>
  <si>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</si>
  <si>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</si>
  <si>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</si>
  <si>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</si>
  <si>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</si>
  <si>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</si>
  <si>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</si>
  <si>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</si>
  <si>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</si>
  <si>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</si>
  <si>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</si>
  <si>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</si>
  <si>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</si>
  <si>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</si>
  <si>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</si>
  <si>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</si>
  <si>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</si>
  <si>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</si>
  <si>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</si>
  <si>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</si>
  <si>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</si>
  <si>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</si>
  <si>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</si>
  <si>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</si>
  <si>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</si>
  <si>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</si>
  <si>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</si>
  <si>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</si>
  <si>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</si>
  <si>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</si>
  <si>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</si>
  <si>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</si>
  <si>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</si>
  <si>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</si>
  <si>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</si>
  <si>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</si>
  <si>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</si>
  <si>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</si>
  <si>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</si>
  <si>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</si>
  <si>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</si>
  <si>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</si>
  <si>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</si>
  <si>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</si>
  <si>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</si>
  <si>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</si>
  <si>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</si>
  <si>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</si>
  <si>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</si>
  <si>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</si>
  <si>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</si>
  <si>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</si>
  <si>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</si>
  <si>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18/03/24 - VENCIMENTO 25/03/24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</si>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</sst>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336232</v>
      </c>
      <c r="C7" s="46">
        <f aca="true" t="shared" si="0" ref="C7:J7">+C8+C11</f>
        <v>272075</v>
      </c>
      <c r="D7" s="46">
        <f t="shared" si="0"/>
        <v>316134</v>
      </c>
      <c r="E7" s="46">
        <f t="shared" si="0"/>
        <v>184677</v>
      </c>
      <c r="F7" s="46">
        <f t="shared" si="0"/>
        <v>239001</v>
      </c>
      <c r="G7" s="46">
        <f t="shared" si="0"/>
        <v>231947</v>
      </c>
      <c r="H7" s="46">
        <f t="shared" si="0"/>
        <v>242190</v>
      </c>
      <c r="I7" s="46">
        <f t="shared" si="0"/>
        <v>365739</v>
      </c>
      <c r="J7" s="46">
        <f t="shared" si="0"/>
        <v>119601</v>
      </c>
      <c r="K7" s="38">
        <f aca="true" t="shared" si="1" ref="K7:K13">SUM(B7:J7)</f>
        <v>2307596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15175</v>
      </c>
      <c r="C8" s="44">
        <f t="shared" si="2"/>
        <v>15744</v>
      </c>
      <c r="D8" s="44">
        <f t="shared" si="2"/>
        <v>13932</v>
      </c>
      <c r="E8" s="44">
        <f t="shared" si="2"/>
        <v>10058</v>
      </c>
      <c r="F8" s="44">
        <f t="shared" si="2"/>
        <v>10860</v>
      </c>
      <c r="G8" s="44">
        <f t="shared" si="2"/>
        <v>5865</v>
      </c>
      <c r="H8" s="44">
        <f t="shared" si="2"/>
        <v>4587</v>
      </c>
      <c r="I8" s="44">
        <f t="shared" si="2"/>
        <v>15370</v>
      </c>
      <c r="J8" s="44">
        <f t="shared" si="2"/>
        <v>3158</v>
      </c>
      <c r="K8" s="38">
        <f t="shared" si="1"/>
        <v>94749</v>
      </c>
      <c r="L8"/>
      <c r="M8"/>
      <c r="N8"/>
    </row>
    <row r="9" spans="1:14" ht="16.5" customHeight="1">
      <c r="A9" s="22" t="s">
        <v>32</v>
      </c>
      <c r="B9" s="44">
        <v>15146</v>
      </c>
      <c r="C9" s="44">
        <v>15744</v>
      </c>
      <c r="D9" s="44">
        <v>13932</v>
      </c>
      <c r="E9" s="44">
        <v>9752</v>
      </c>
      <c r="F9" s="44">
        <v>10848</v>
      </c>
      <c r="G9" s="44">
        <v>5862</v>
      </c>
      <c r="H9" s="44">
        <v>4587</v>
      </c>
      <c r="I9" s="44">
        <v>15294</v>
      </c>
      <c r="J9" s="44">
        <v>3158</v>
      </c>
      <c r="K9" s="38">
        <f t="shared" si="1"/>
        <v>94323</v>
      </c>
      <c r="L9"/>
      <c r="M9"/>
      <c r="N9"/>
    </row>
    <row r="10" spans="1:14" ht="16.5" customHeight="1">
      <c r="A10" s="22" t="s">
        <v>31</v>
      </c>
      <c r="B10" s="44">
        <v>29</v>
      </c>
      <c r="C10" s="44">
        <v>0</v>
      </c>
      <c r="D10" s="44">
        <v>0</v>
      </c>
      <c r="E10" s="44">
        <v>306</v>
      </c>
      <c r="F10" s="44">
        <v>12</v>
      </c>
      <c r="G10" s="44">
        <v>3</v>
      </c>
      <c r="H10" s="44">
        <v>0</v>
      </c>
      <c r="I10" s="44">
        <v>76</v>
      </c>
      <c r="J10" s="44">
        <v>0</v>
      </c>
      <c r="K10" s="38">
        <f t="shared" si="1"/>
        <v>426</v>
      </c>
      <c r="L10"/>
      <c r="M10"/>
      <c r="N10"/>
    </row>
    <row r="11" spans="1:14" ht="16.5" customHeight="1">
      <c r="A11" s="43" t="s">
        <v>67</v>
      </c>
      <c r="B11" s="42">
        <v>321057</v>
      </c>
      <c r="C11" s="42">
        <v>256331</v>
      </c>
      <c r="D11" s="42">
        <v>302202</v>
      </c>
      <c r="E11" s="42">
        <v>174619</v>
      </c>
      <c r="F11" s="42">
        <v>228141</v>
      </c>
      <c r="G11" s="42">
        <v>226082</v>
      </c>
      <c r="H11" s="42">
        <v>237603</v>
      </c>
      <c r="I11" s="42">
        <v>350369</v>
      </c>
      <c r="J11" s="42">
        <v>116443</v>
      </c>
      <c r="K11" s="38">
        <f t="shared" si="1"/>
        <v>2212847</v>
      </c>
      <c r="L11" s="59"/>
      <c r="M11" s="59"/>
      <c r="N11" s="59"/>
    </row>
    <row r="12" spans="1:14" ht="16.5" customHeight="1">
      <c r="A12" s="22" t="s">
        <v>79</v>
      </c>
      <c r="B12" s="42">
        <v>21008</v>
      </c>
      <c r="C12" s="42">
        <v>18825</v>
      </c>
      <c r="D12" s="42">
        <v>21911</v>
      </c>
      <c r="E12" s="42">
        <v>15824</v>
      </c>
      <c r="F12" s="42">
        <v>13577</v>
      </c>
      <c r="G12" s="42">
        <v>12508</v>
      </c>
      <c r="H12" s="42">
        <v>12337</v>
      </c>
      <c r="I12" s="42">
        <v>18486</v>
      </c>
      <c r="J12" s="42">
        <v>5175</v>
      </c>
      <c r="K12" s="38">
        <f t="shared" si="1"/>
        <v>139651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300049</v>
      </c>
      <c r="C13" s="42">
        <f>+C11-C12</f>
        <v>237506</v>
      </c>
      <c r="D13" s="42">
        <f>+D11-D12</f>
        <v>280291</v>
      </c>
      <c r="E13" s="42">
        <f aca="true" t="shared" si="3" ref="E13:J13">+E11-E12</f>
        <v>158795</v>
      </c>
      <c r="F13" s="42">
        <f t="shared" si="3"/>
        <v>214564</v>
      </c>
      <c r="G13" s="42">
        <f t="shared" si="3"/>
        <v>213574</v>
      </c>
      <c r="H13" s="42">
        <f t="shared" si="3"/>
        <v>225266</v>
      </c>
      <c r="I13" s="42">
        <f t="shared" si="3"/>
        <v>331883</v>
      </c>
      <c r="J13" s="42">
        <f t="shared" si="3"/>
        <v>111268</v>
      </c>
      <c r="K13" s="38">
        <f t="shared" si="1"/>
        <v>2073196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1.116697765936273</v>
      </c>
      <c r="C18" s="39">
        <v>1.186282386560709</v>
      </c>
      <c r="D18" s="39">
        <v>1.136660981567314</v>
      </c>
      <c r="E18" s="39">
        <v>1.370860984728624</v>
      </c>
      <c r="F18" s="39">
        <v>1.009903464658089</v>
      </c>
      <c r="G18" s="39">
        <v>1.120547990255264</v>
      </c>
      <c r="H18" s="39">
        <v>1.178264409768561</v>
      </c>
      <c r="I18" s="39">
        <v>1.048953660522254</v>
      </c>
      <c r="J18" s="39">
        <v>1.055037823177569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1757665.7700000003</v>
      </c>
      <c r="C20" s="36">
        <f aca="true" t="shared" si="4" ref="C20:J20">SUM(C21:C30)</f>
        <v>1658245.5700000003</v>
      </c>
      <c r="D20" s="36">
        <f t="shared" si="4"/>
        <v>2042988.6800000002</v>
      </c>
      <c r="E20" s="36">
        <f t="shared" si="4"/>
        <v>1258505.29</v>
      </c>
      <c r="F20" s="36">
        <f t="shared" si="4"/>
        <v>1265089.74</v>
      </c>
      <c r="G20" s="36">
        <f t="shared" si="4"/>
        <v>1373457.3900000001</v>
      </c>
      <c r="H20" s="36">
        <f t="shared" si="4"/>
        <v>1207141.43</v>
      </c>
      <c r="I20" s="36">
        <f t="shared" si="4"/>
        <v>1719802.4700000004</v>
      </c>
      <c r="J20" s="36">
        <f t="shared" si="4"/>
        <v>608836.67</v>
      </c>
      <c r="K20" s="36">
        <f aca="true" t="shared" si="5" ref="K20:K28">SUM(B20:J20)</f>
        <v>12891733.010000002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1518053.86</v>
      </c>
      <c r="C21" s="58">
        <f>ROUND((C15+C16)*C7,2)</f>
        <v>1349492</v>
      </c>
      <c r="D21" s="58">
        <f aca="true" t="shared" si="6" ref="D21:J21">ROUND((D15+D16)*D7,2)</f>
        <v>1738262.8</v>
      </c>
      <c r="E21" s="58">
        <f t="shared" si="6"/>
        <v>882866.87</v>
      </c>
      <c r="F21" s="58">
        <f t="shared" si="6"/>
        <v>1209129.96</v>
      </c>
      <c r="G21" s="58">
        <f t="shared" si="6"/>
        <v>1185318.75</v>
      </c>
      <c r="H21" s="58">
        <f t="shared" si="6"/>
        <v>985471.11</v>
      </c>
      <c r="I21" s="58">
        <f t="shared" si="6"/>
        <v>1503260.44</v>
      </c>
      <c r="J21" s="58">
        <f t="shared" si="6"/>
        <v>556240.33</v>
      </c>
      <c r="K21" s="30">
        <f t="shared" si="5"/>
        <v>10928096.12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177153.49</v>
      </c>
      <c r="C22" s="30">
        <f t="shared" si="7"/>
        <v>251386.59</v>
      </c>
      <c r="D22" s="30">
        <f t="shared" si="7"/>
        <v>237552.7</v>
      </c>
      <c r="E22" s="30">
        <f t="shared" si="7"/>
        <v>327420.88</v>
      </c>
      <c r="F22" s="30">
        <f t="shared" si="7"/>
        <v>11974.58</v>
      </c>
      <c r="G22" s="30">
        <f t="shared" si="7"/>
        <v>142887.79</v>
      </c>
      <c r="H22" s="30">
        <f t="shared" si="7"/>
        <v>175674.43</v>
      </c>
      <c r="I22" s="30">
        <f t="shared" si="7"/>
        <v>73590.1</v>
      </c>
      <c r="J22" s="30">
        <f t="shared" si="7"/>
        <v>30614.26</v>
      </c>
      <c r="K22" s="30">
        <f t="shared" si="5"/>
        <v>1428254.82</v>
      </c>
      <c r="L22"/>
      <c r="M22"/>
      <c r="N22"/>
    </row>
    <row r="23" spans="1:14" ht="16.5" customHeight="1">
      <c r="A23" s="18" t="s">
        <v>26</v>
      </c>
      <c r="B23" s="30">
        <v>58029.07</v>
      </c>
      <c r="C23" s="30">
        <v>51365.87</v>
      </c>
      <c r="D23" s="30">
        <v>58866.61</v>
      </c>
      <c r="E23" s="30">
        <v>41109.82</v>
      </c>
      <c r="F23" s="30">
        <v>40366.42</v>
      </c>
      <c r="G23" s="30">
        <v>41454.33</v>
      </c>
      <c r="H23" s="30">
        <v>40555.07</v>
      </c>
      <c r="I23" s="30">
        <v>65740.81</v>
      </c>
      <c r="J23" s="30">
        <v>19278.44</v>
      </c>
      <c r="K23" s="30">
        <f t="shared" si="5"/>
        <v>416766.44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1405.06</v>
      </c>
      <c r="C26" s="30">
        <v>1326.09</v>
      </c>
      <c r="D26" s="30">
        <v>1633.79</v>
      </c>
      <c r="E26" s="30">
        <v>1007.5</v>
      </c>
      <c r="F26" s="30">
        <v>1012.95</v>
      </c>
      <c r="G26" s="30">
        <v>1100.08</v>
      </c>
      <c r="H26" s="30">
        <v>966.66</v>
      </c>
      <c r="I26" s="30">
        <v>1375.1</v>
      </c>
      <c r="J26" s="30">
        <v>487.41</v>
      </c>
      <c r="K26" s="30">
        <f t="shared" si="5"/>
        <v>10314.64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831.64</v>
      </c>
      <c r="D28" s="30">
        <v>1004.04</v>
      </c>
      <c r="E28" s="30">
        <v>581.53</v>
      </c>
      <c r="F28" s="30">
        <v>599.26</v>
      </c>
      <c r="G28" s="30">
        <v>685.42</v>
      </c>
      <c r="H28" s="30">
        <v>695.63</v>
      </c>
      <c r="I28" s="30">
        <v>998.05</v>
      </c>
      <c r="J28" s="30">
        <v>327.92</v>
      </c>
      <c r="K28" s="30">
        <f t="shared" si="5"/>
        <v>6622.31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70989.5</v>
      </c>
      <c r="J29" s="30">
        <v>0</v>
      </c>
      <c r="K29" s="30"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-102258.54999999999</v>
      </c>
      <c r="C32" s="30">
        <f t="shared" si="8"/>
        <v>-76101.20000000001</v>
      </c>
      <c r="D32" s="30">
        <f t="shared" si="8"/>
        <v>-98036.17999999998</v>
      </c>
      <c r="E32" s="30">
        <f t="shared" si="8"/>
        <v>-83999.63</v>
      </c>
      <c r="F32" s="30">
        <f t="shared" si="8"/>
        <v>-47731.2</v>
      </c>
      <c r="G32" s="30">
        <f t="shared" si="8"/>
        <v>-67553.9</v>
      </c>
      <c r="H32" s="30">
        <f t="shared" si="8"/>
        <v>-25401.59</v>
      </c>
      <c r="I32" s="30">
        <f t="shared" si="8"/>
        <v>-75437.83</v>
      </c>
      <c r="J32" s="30">
        <f t="shared" si="8"/>
        <v>-23180.24000000001</v>
      </c>
      <c r="K32" s="30">
        <f aca="true" t="shared" si="9" ref="K32:K40">SUM(B32:J32)</f>
        <v>-599700.3200000001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-102258.54999999999</v>
      </c>
      <c r="C33" s="30">
        <f t="shared" si="10"/>
        <v>-76101.20000000001</v>
      </c>
      <c r="D33" s="30">
        <f t="shared" si="10"/>
        <v>-74641.95</v>
      </c>
      <c r="E33" s="30">
        <f t="shared" si="10"/>
        <v>-83999.63</v>
      </c>
      <c r="F33" s="30">
        <f t="shared" si="10"/>
        <v>-47731.2</v>
      </c>
      <c r="G33" s="30">
        <f t="shared" si="10"/>
        <v>-67553.9</v>
      </c>
      <c r="H33" s="30">
        <f t="shared" si="10"/>
        <v>-25401.59</v>
      </c>
      <c r="I33" s="30">
        <f t="shared" si="10"/>
        <v>-75437.83</v>
      </c>
      <c r="J33" s="30">
        <f t="shared" si="10"/>
        <v>-16407.73</v>
      </c>
      <c r="K33" s="30">
        <f t="shared" si="9"/>
        <v>-569533.5800000001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-66642.4</v>
      </c>
      <c r="C34" s="30">
        <f t="shared" si="11"/>
        <v>-69273.6</v>
      </c>
      <c r="D34" s="30">
        <f t="shared" si="11"/>
        <v>-61300.8</v>
      </c>
      <c r="E34" s="30">
        <f t="shared" si="11"/>
        <v>-42908.8</v>
      </c>
      <c r="F34" s="30">
        <f t="shared" si="11"/>
        <v>-47731.2</v>
      </c>
      <c r="G34" s="30">
        <f t="shared" si="11"/>
        <v>-25792.8</v>
      </c>
      <c r="H34" s="30">
        <f t="shared" si="11"/>
        <v>-20182.8</v>
      </c>
      <c r="I34" s="30">
        <f t="shared" si="11"/>
        <v>-67293.6</v>
      </c>
      <c r="J34" s="30">
        <f t="shared" si="11"/>
        <v>-13895.2</v>
      </c>
      <c r="K34" s="30">
        <f t="shared" si="9"/>
        <v>-415021.2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-35616.15</v>
      </c>
      <c r="C37" s="30">
        <v>-6827.6</v>
      </c>
      <c r="D37" s="30">
        <v>-13341.15</v>
      </c>
      <c r="E37" s="30">
        <v>-41090.83</v>
      </c>
      <c r="F37" s="26">
        <v>0</v>
      </c>
      <c r="G37" s="30">
        <v>-41761.1</v>
      </c>
      <c r="H37" s="30">
        <v>-5218.79</v>
      </c>
      <c r="I37" s="30">
        <v>-8144.23</v>
      </c>
      <c r="J37" s="30">
        <v>-2512.53</v>
      </c>
      <c r="K37" s="30">
        <f t="shared" si="9"/>
        <v>-154512.38000000003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1655407.2200000002</v>
      </c>
      <c r="C55" s="27">
        <f t="shared" si="15"/>
        <v>1582144.3700000003</v>
      </c>
      <c r="D55" s="27">
        <f t="shared" si="15"/>
        <v>1944952.5000000002</v>
      </c>
      <c r="E55" s="27">
        <f t="shared" si="15"/>
        <v>1174505.6600000001</v>
      </c>
      <c r="F55" s="27">
        <f t="shared" si="15"/>
        <v>1217358.54</v>
      </c>
      <c r="G55" s="27">
        <f t="shared" si="15"/>
        <v>1305903.4900000002</v>
      </c>
      <c r="H55" s="27">
        <f t="shared" si="15"/>
        <v>1181739.8399999999</v>
      </c>
      <c r="I55" s="27">
        <f t="shared" si="15"/>
        <v>1644364.6400000004</v>
      </c>
      <c r="J55" s="27">
        <f t="shared" si="15"/>
        <v>585656.43</v>
      </c>
      <c r="K55" s="20">
        <f>SUM(B55:J55)</f>
        <v>12292032.690000001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1655407.22</v>
      </c>
      <c r="C61" s="10">
        <f t="shared" si="17"/>
        <v>1582144.37</v>
      </c>
      <c r="D61" s="10">
        <f t="shared" si="17"/>
        <v>1944952.5</v>
      </c>
      <c r="E61" s="10">
        <f t="shared" si="17"/>
        <v>1174505.66</v>
      </c>
      <c r="F61" s="10">
        <f t="shared" si="17"/>
        <v>1217358.54</v>
      </c>
      <c r="G61" s="10">
        <f t="shared" si="17"/>
        <v>1305903.49</v>
      </c>
      <c r="H61" s="10">
        <f t="shared" si="17"/>
        <v>1181739.84</v>
      </c>
      <c r="I61" s="10">
        <f>SUM(I62:I74)</f>
        <v>1644364.6400000001</v>
      </c>
      <c r="J61" s="10">
        <f t="shared" si="17"/>
        <v>585656.43</v>
      </c>
      <c r="K61" s="5">
        <f>SUM(K62:K74)</f>
        <v>12292032.69</v>
      </c>
      <c r="L61" s="9"/>
    </row>
    <row r="62" spans="1:12" ht="16.5" customHeight="1">
      <c r="A62" s="7" t="s">
        <v>56</v>
      </c>
      <c r="B62" s="8">
        <v>1450302.27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1450302.27</v>
      </c>
      <c r="L62"/>
    </row>
    <row r="63" spans="1:12" ht="16.5" customHeight="1">
      <c r="A63" s="7" t="s">
        <v>57</v>
      </c>
      <c r="B63" s="8">
        <v>205104.95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205104.95</v>
      </c>
      <c r="L63"/>
    </row>
    <row r="64" spans="1:12" ht="16.5" customHeight="1">
      <c r="A64" s="7" t="s">
        <v>4</v>
      </c>
      <c r="B64" s="6">
        <v>0</v>
      </c>
      <c r="C64" s="8">
        <v>1582144.37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1582144.37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1944952.5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1944952.5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1174505.66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1174505.66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1217358.54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1217358.54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1305903.49</v>
      </c>
      <c r="H68" s="6">
        <v>0</v>
      </c>
      <c r="I68" s="6">
        <v>0</v>
      </c>
      <c r="J68" s="6">
        <v>0</v>
      </c>
      <c r="K68" s="5">
        <f t="shared" si="18"/>
        <v>1305903.49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1181739.84</v>
      </c>
      <c r="I69" s="6">
        <v>0</v>
      </c>
      <c r="J69" s="6">
        <v>0</v>
      </c>
      <c r="K69" s="5">
        <f t="shared" si="18"/>
        <v>1181739.84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596575.49</v>
      </c>
      <c r="J71" s="6">
        <v>0</v>
      </c>
      <c r="K71" s="5">
        <f t="shared" si="18"/>
        <v>596575.49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1047789.15</v>
      </c>
      <c r="J72" s="6">
        <v>0</v>
      </c>
      <c r="K72" s="5">
        <f t="shared" si="18"/>
        <v>1047789.15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585656.43</v>
      </c>
      <c r="K73" s="5">
        <f t="shared" si="18"/>
        <v>585656.43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2024-03-22T14:01:38Z</dcterms:modified>
  <cp:category/>
  <cp:version/>
  <cp:contentType/>
  <cp:contentStatus/>
</cp:coreProperties>
</file>