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<sst xmlns="http://schemas.openxmlformats.org/spreadsheetml/2006/main" count="83" uniqueCount="82">
  <si>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</si>
  <si>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</si>
  <si>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</si>
  <si>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</si>
  <si>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</si>
  <si>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</si>
  <si>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</si>
  <si>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</si>
  <si>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</si>
  <si>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</si>
  <si>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</si>
  <si>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</si>
  <si>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</si>
  <si>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</si>
  <si>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</si>
  <si>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</si>
  <si>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</si>
  <si>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</si>
  <si>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</si>
  <si>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</si>
  <si>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</si>
  <si>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</si>
  <si>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</si>
  <si>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</si>
  <si>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</si>
  <si>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</si>
  <si>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</si>
  <si>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</si>
  <si>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</si>
  <si>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</si>
  <si>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</si>
  <si>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</si>
  <si>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</si>
  <si>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</si>
  <si>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</si>
  <si>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</si>
  <si>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</si>
  <si>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</si>
  <si>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</si>
  <si>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</si>
  <si>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</si>
  <si>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</si>
  <si>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</si>
  <si>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</si>
  <si>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</si>
  <si>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</si>
  <si>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</si>
  <si>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</si>
  <si>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</si>
  <si>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</si>
  <si>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</si>
  <si>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</si>
  <si>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</si>
  <si>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</si>
  <si>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</si>
  <si>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</si>
  <si>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</si>
  <si>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</si>
  <si>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</si>
  <si>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</si>
  <si>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</si>
  <si>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</si>
  <si>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</si>
  <si>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</si>
  <si>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</si>
  <si>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</si>
  <si>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</si>
  <si>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</si>
  <si>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</si>
  <si>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</si>
  <si>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</si>
  <si>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</si>
  <si>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</si>
  <si>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</si>
  <si>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</si>
  <si>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</si>
  <si>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</si>
  <si>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</si>
  <si>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</si>
  <si>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</si>
  <si>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15/03/24 - VENCIMENTO 22/03/24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</si>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</sst>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0" borderId="0" applyNumberFormat="0" applyBorder="0" applyAlignment="0" applyProtection="0"/>
    <xf numFmtId="1" fontId="2" fillId="0" borderId="0" applyBorder="0">
      <alignment/>
      <protection/>
    </xf>
    <xf numFmtId="0" fontId="25" fillId="31" borderId="5" applyNumberFormat="0" applyFont="0" applyAlignment="0" applyProtection="0"/>
    <xf numFmtId="9" fontId="25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6" applyNumberFormat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5" applyFont="1" applyFill="1" applyBorder="1" applyAlignment="1">
      <alignment vertical="center"/>
    </xf>
    <xf numFmtId="164" fontId="0" fillId="0" borderId="11" xfId="45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5" applyFont="1" applyFill="1" applyBorder="1" applyAlignment="1">
      <alignment vertical="center"/>
    </xf>
    <xf numFmtId="164" fontId="0" fillId="0" borderId="4" xfId="45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5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5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5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5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62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5" applyNumberFormat="1" applyFont="1" applyFill="1" applyBorder="1" applyAlignment="1">
      <alignment horizontal="center" vertical="center"/>
    </xf>
    <xf numFmtId="164" fontId="32" fillId="0" borderId="14" xfId="45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5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62" applyFont="1" applyFill="1" applyBorder="1" applyAlignment="1">
      <alignment vertical="center"/>
    </xf>
    <xf numFmtId="165" fontId="32" fillId="33" borderId="4" xfId="45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5" applyNumberFormat="1" applyFont="1" applyFill="1" applyBorder="1" applyAlignment="1">
      <alignment vertical="center"/>
    </xf>
    <xf numFmtId="164" fontId="32" fillId="0" borderId="4" xfId="45" applyNumberFormat="1" applyFont="1" applyFill="1" applyBorder="1" applyAlignment="1">
      <alignment horizontal="center" vertical="center"/>
    </xf>
    <xf numFmtId="164" fontId="32" fillId="0" borderId="11" xfId="45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62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5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62" applyNumberFormat="1" applyFont="1" applyFill="1" applyBorder="1" applyAlignment="1">
      <alignment horizontal="center" vertical="center"/>
    </xf>
    <xf numFmtId="167" fontId="32" fillId="0" borderId="4" xfId="62" applyNumberFormat="1" applyFont="1" applyFill="1" applyBorder="1" applyAlignment="1">
      <alignment horizontal="center" vertical="center"/>
    </xf>
    <xf numFmtId="167" fontId="32" fillId="0" borderId="4" xfId="45" applyNumberFormat="1" applyFont="1" applyFill="1" applyBorder="1" applyAlignment="1">
      <alignment horizontal="center" vertical="center"/>
    </xf>
    <xf numFmtId="169" fontId="32" fillId="0" borderId="4" xfId="45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62" applyNumberFormat="1" applyFont="1" applyFill="1" applyBorder="1" applyAlignment="1">
      <alignment vertical="center"/>
    </xf>
    <xf numFmtId="166" fontId="0" fillId="0" borderId="0" xfId="62" applyNumberFormat="1" applyFont="1" applyFill="1" applyAlignment="1">
      <alignment vertical="center"/>
    </xf>
    <xf numFmtId="166" fontId="32" fillId="0" borderId="12" xfId="62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8" applyFont="1" applyFill="1" applyBorder="1" applyAlignment="1">
      <alignment horizontal="center" vertical="center" wrapText="1"/>
      <protection/>
    </xf>
    <xf numFmtId="1" fontId="2" fillId="0" borderId="4" xfId="48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8" applyFont="1" applyFill="1" applyBorder="1" applyAlignment="1">
      <alignment vertical="center"/>
      <protection/>
    </xf>
    <xf numFmtId="44" fontId="3" fillId="35" borderId="16" xfId="45" applyFont="1" applyFill="1" applyBorder="1" applyAlignment="1">
      <alignment vertical="center"/>
    </xf>
    <xf numFmtId="1" fontId="3" fillId="35" borderId="16" xfId="48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5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Currency" xfId="45"/>
    <cellStyle name="Currency [0]" xfId="46"/>
    <cellStyle name="Neutro" xfId="47"/>
    <cellStyle name="Normal_REMT0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342895</v>
      </c>
      <c r="C7" s="46">
        <f aca="true" t="shared" si="0" ref="C7:J7">+C8+C11</f>
        <v>276361</v>
      </c>
      <c r="D7" s="46">
        <f t="shared" si="0"/>
        <v>324848</v>
      </c>
      <c r="E7" s="46">
        <f t="shared" si="0"/>
        <v>187054</v>
      </c>
      <c r="F7" s="46">
        <f t="shared" si="0"/>
        <v>246096</v>
      </c>
      <c r="G7" s="46">
        <f t="shared" si="0"/>
        <v>238007</v>
      </c>
      <c r="H7" s="46">
        <f t="shared" si="0"/>
        <v>266751</v>
      </c>
      <c r="I7" s="46">
        <f t="shared" si="0"/>
        <v>375638</v>
      </c>
      <c r="J7" s="46">
        <f t="shared" si="0"/>
        <v>118102</v>
      </c>
      <c r="K7" s="38">
        <f aca="true" t="shared" si="1" ref="K7:K13">SUM(B7:J7)</f>
        <v>2375752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15244</v>
      </c>
      <c r="C8" s="44">
        <f t="shared" si="2"/>
        <v>15375</v>
      </c>
      <c r="D8" s="44">
        <f t="shared" si="2"/>
        <v>13880</v>
      </c>
      <c r="E8" s="44">
        <f t="shared" si="2"/>
        <v>10205</v>
      </c>
      <c r="F8" s="44">
        <f t="shared" si="2"/>
        <v>11113</v>
      </c>
      <c r="G8" s="44">
        <f t="shared" si="2"/>
        <v>6143</v>
      </c>
      <c r="H8" s="44">
        <f t="shared" si="2"/>
        <v>5158</v>
      </c>
      <c r="I8" s="44">
        <f t="shared" si="2"/>
        <v>15578</v>
      </c>
      <c r="J8" s="44">
        <f t="shared" si="2"/>
        <v>3008</v>
      </c>
      <c r="K8" s="38">
        <f t="shared" si="1"/>
        <v>95704</v>
      </c>
      <c r="L8"/>
      <c r="M8"/>
      <c r="N8"/>
    </row>
    <row r="9" spans="1:14" ht="16.5" customHeight="1">
      <c r="A9" s="22" t="s">
        <v>32</v>
      </c>
      <c r="B9" s="44">
        <v>15199</v>
      </c>
      <c r="C9" s="44">
        <v>15374</v>
      </c>
      <c r="D9" s="44">
        <v>13880</v>
      </c>
      <c r="E9" s="44">
        <v>9922</v>
      </c>
      <c r="F9" s="44">
        <v>11106</v>
      </c>
      <c r="G9" s="44">
        <v>6137</v>
      </c>
      <c r="H9" s="44">
        <v>5158</v>
      </c>
      <c r="I9" s="44">
        <v>15509</v>
      </c>
      <c r="J9" s="44">
        <v>3008</v>
      </c>
      <c r="K9" s="38">
        <f t="shared" si="1"/>
        <v>95293</v>
      </c>
      <c r="L9"/>
      <c r="M9"/>
      <c r="N9"/>
    </row>
    <row r="10" spans="1:14" ht="16.5" customHeight="1">
      <c r="A10" s="22" t="s">
        <v>31</v>
      </c>
      <c r="B10" s="44">
        <v>45</v>
      </c>
      <c r="C10" s="44">
        <v>1</v>
      </c>
      <c r="D10" s="44">
        <v>0</v>
      </c>
      <c r="E10" s="44">
        <v>283</v>
      </c>
      <c r="F10" s="44">
        <v>7</v>
      </c>
      <c r="G10" s="44">
        <v>6</v>
      </c>
      <c r="H10" s="44">
        <v>0</v>
      </c>
      <c r="I10" s="44">
        <v>69</v>
      </c>
      <c r="J10" s="44">
        <v>0</v>
      </c>
      <c r="K10" s="38">
        <f t="shared" si="1"/>
        <v>411</v>
      </c>
      <c r="L10"/>
      <c r="M10"/>
      <c r="N10"/>
    </row>
    <row r="11" spans="1:14" ht="16.5" customHeight="1">
      <c r="A11" s="43" t="s">
        <v>67</v>
      </c>
      <c r="B11" s="42">
        <v>327651</v>
      </c>
      <c r="C11" s="42">
        <v>260986</v>
      </c>
      <c r="D11" s="42">
        <v>310968</v>
      </c>
      <c r="E11" s="42">
        <v>176849</v>
      </c>
      <c r="F11" s="42">
        <v>234983</v>
      </c>
      <c r="G11" s="42">
        <v>231864</v>
      </c>
      <c r="H11" s="42">
        <v>261593</v>
      </c>
      <c r="I11" s="42">
        <v>360060</v>
      </c>
      <c r="J11" s="42">
        <v>115094</v>
      </c>
      <c r="K11" s="38">
        <f t="shared" si="1"/>
        <v>2280048</v>
      </c>
      <c r="L11" s="59"/>
      <c r="M11" s="59"/>
      <c r="N11" s="59"/>
    </row>
    <row r="12" spans="1:14" ht="16.5" customHeight="1">
      <c r="A12" s="22" t="s">
        <v>79</v>
      </c>
      <c r="B12" s="42">
        <v>22312</v>
      </c>
      <c r="C12" s="42">
        <v>19467</v>
      </c>
      <c r="D12" s="42">
        <v>23419</v>
      </c>
      <c r="E12" s="42">
        <v>16183</v>
      </c>
      <c r="F12" s="42">
        <v>14294</v>
      </c>
      <c r="G12" s="42">
        <v>12798</v>
      </c>
      <c r="H12" s="42">
        <v>13183</v>
      </c>
      <c r="I12" s="42">
        <v>19506</v>
      </c>
      <c r="J12" s="42">
        <v>5156</v>
      </c>
      <c r="K12" s="38">
        <f t="shared" si="1"/>
        <v>146318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305339</v>
      </c>
      <c r="C13" s="42">
        <f>+C11-C12</f>
        <v>241519</v>
      </c>
      <c r="D13" s="42">
        <f>+D11-D12</f>
        <v>287549</v>
      </c>
      <c r="E13" s="42">
        <f aca="true" t="shared" si="3" ref="E13:J13">+E11-E12</f>
        <v>160666</v>
      </c>
      <c r="F13" s="42">
        <f t="shared" si="3"/>
        <v>220689</v>
      </c>
      <c r="G13" s="42">
        <f t="shared" si="3"/>
        <v>219066</v>
      </c>
      <c r="H13" s="42">
        <f t="shared" si="3"/>
        <v>248410</v>
      </c>
      <c r="I13" s="42">
        <f t="shared" si="3"/>
        <v>340554</v>
      </c>
      <c r="J13" s="42">
        <f t="shared" si="3"/>
        <v>109938</v>
      </c>
      <c r="K13" s="38">
        <f t="shared" si="1"/>
        <v>2133730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1.100652067036048</v>
      </c>
      <c r="C18" s="39">
        <v>1.168706905969065</v>
      </c>
      <c r="D18" s="39">
        <v>1.107642045179384</v>
      </c>
      <c r="E18" s="39">
        <v>1.358770531961958</v>
      </c>
      <c r="F18" s="39">
        <v>0.985601076708742</v>
      </c>
      <c r="G18" s="39">
        <v>1.098432567484108</v>
      </c>
      <c r="H18" s="39">
        <v>1.107475795907156</v>
      </c>
      <c r="I18" s="39">
        <v>1.033834984238474</v>
      </c>
      <c r="J18" s="39">
        <v>1.082665699830215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1767101.1599999997</v>
      </c>
      <c r="C20" s="36">
        <f aca="true" t="shared" si="4" ref="C20:J20">SUM(C21:C30)</f>
        <v>1659357.6900000004</v>
      </c>
      <c r="D20" s="36">
        <f t="shared" si="4"/>
        <v>2045652.0999999999</v>
      </c>
      <c r="E20" s="36">
        <f t="shared" si="4"/>
        <v>1263082.4100000001</v>
      </c>
      <c r="F20" s="36">
        <f t="shared" si="4"/>
        <v>1271823.76</v>
      </c>
      <c r="G20" s="36">
        <f t="shared" si="4"/>
        <v>1381419.3399999999</v>
      </c>
      <c r="H20" s="36">
        <f t="shared" si="4"/>
        <v>1247576.46</v>
      </c>
      <c r="I20" s="36">
        <f t="shared" si="4"/>
        <v>1741081.9300000002</v>
      </c>
      <c r="J20" s="36">
        <f t="shared" si="4"/>
        <v>616641.9800000001</v>
      </c>
      <c r="K20" s="36">
        <f aca="true" t="shared" si="5" ref="K20:K28">SUM(B20:J20)</f>
        <v>12993736.830000002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1548136.64</v>
      </c>
      <c r="C21" s="58">
        <f>ROUND((C15+C16)*C7,2)</f>
        <v>1370750.56</v>
      </c>
      <c r="D21" s="58">
        <f aca="true" t="shared" si="6" ref="D21:J21">ROUND((D15+D16)*D7,2)</f>
        <v>1786176.73</v>
      </c>
      <c r="E21" s="58">
        <f t="shared" si="6"/>
        <v>894230.35</v>
      </c>
      <c r="F21" s="58">
        <f t="shared" si="6"/>
        <v>1245024.27</v>
      </c>
      <c r="G21" s="58">
        <f t="shared" si="6"/>
        <v>1216287.17</v>
      </c>
      <c r="H21" s="58">
        <f t="shared" si="6"/>
        <v>1085409.82</v>
      </c>
      <c r="I21" s="58">
        <f t="shared" si="6"/>
        <v>1543947.31</v>
      </c>
      <c r="J21" s="58">
        <f t="shared" si="6"/>
        <v>549268.78</v>
      </c>
      <c r="K21" s="30">
        <f t="shared" si="5"/>
        <v>11239231.629999999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155823.15</v>
      </c>
      <c r="C22" s="30">
        <f t="shared" si="7"/>
        <v>231255.09</v>
      </c>
      <c r="D22" s="30">
        <f t="shared" si="7"/>
        <v>192267.72</v>
      </c>
      <c r="E22" s="30">
        <f t="shared" si="7"/>
        <v>320823.5</v>
      </c>
      <c r="F22" s="30">
        <f t="shared" si="7"/>
        <v>-17927.01</v>
      </c>
      <c r="G22" s="30">
        <f t="shared" si="7"/>
        <v>119722.27</v>
      </c>
      <c r="H22" s="30">
        <f t="shared" si="7"/>
        <v>116655.28</v>
      </c>
      <c r="I22" s="30">
        <f t="shared" si="7"/>
        <v>52239.43</v>
      </c>
      <c r="J22" s="30">
        <f t="shared" si="7"/>
        <v>45405.69</v>
      </c>
      <c r="K22" s="30">
        <f t="shared" si="5"/>
        <v>1216265.1199999999</v>
      </c>
      <c r="L22"/>
      <c r="M22"/>
      <c r="N22"/>
    </row>
    <row r="23" spans="1:14" ht="16.5" customHeight="1">
      <c r="A23" s="18" t="s">
        <v>26</v>
      </c>
      <c r="B23" s="30">
        <v>58720.19</v>
      </c>
      <c r="C23" s="30">
        <v>51364.87</v>
      </c>
      <c r="D23" s="30">
        <v>58917.42</v>
      </c>
      <c r="E23" s="30">
        <v>40929.01</v>
      </c>
      <c r="F23" s="30">
        <v>41116.27</v>
      </c>
      <c r="G23" s="30">
        <v>41621.55</v>
      </c>
      <c r="H23" s="30">
        <v>40051.48</v>
      </c>
      <c r="I23" s="30">
        <v>67242.48</v>
      </c>
      <c r="J23" s="30">
        <v>19263.87</v>
      </c>
      <c r="K23" s="30">
        <f t="shared" si="5"/>
        <v>419227.13999999996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1396.89</v>
      </c>
      <c r="C26" s="30">
        <v>1312.47</v>
      </c>
      <c r="D26" s="30">
        <v>1617.45</v>
      </c>
      <c r="E26" s="30">
        <v>999.33</v>
      </c>
      <c r="F26" s="30">
        <v>1004.78</v>
      </c>
      <c r="G26" s="30">
        <v>1091.91</v>
      </c>
      <c r="H26" s="30">
        <v>985.72</v>
      </c>
      <c r="I26" s="30">
        <v>1375.1</v>
      </c>
      <c r="J26" s="30">
        <v>487.41</v>
      </c>
      <c r="K26" s="30">
        <f t="shared" si="5"/>
        <v>10271.06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598.88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6615.320000000001</v>
      </c>
      <c r="L28" s="59"/>
      <c r="M28" s="59"/>
      <c r="N28" s="59"/>
    </row>
    <row r="29" spans="1:14" ht="16.5" customHeight="1">
      <c r="A29" s="66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71437.38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-101067.89000000001</v>
      </c>
      <c r="C32" s="30">
        <f t="shared" si="8"/>
        <v>-74013.25</v>
      </c>
      <c r="D32" s="30">
        <f t="shared" si="8"/>
        <v>-423820.45999999996</v>
      </c>
      <c r="E32" s="30">
        <f t="shared" si="8"/>
        <v>-86100.61</v>
      </c>
      <c r="F32" s="30">
        <f t="shared" si="8"/>
        <v>-48866.4</v>
      </c>
      <c r="G32" s="30">
        <f t="shared" si="8"/>
        <v>-70737.21</v>
      </c>
      <c r="H32" s="30">
        <f t="shared" si="8"/>
        <v>-121833.25000000006</v>
      </c>
      <c r="I32" s="30">
        <f t="shared" si="8"/>
        <v>-77750.42000000001</v>
      </c>
      <c r="J32" s="30">
        <f t="shared" si="8"/>
        <v>-22941.83000000001</v>
      </c>
      <c r="K32" s="30">
        <f aca="true" t="shared" si="9" ref="K32:K40">SUM(B32:J32)</f>
        <v>-1027131.3200000001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-101067.89000000001</v>
      </c>
      <c r="C33" s="30">
        <f t="shared" si="10"/>
        <v>-74013.25</v>
      </c>
      <c r="D33" s="30">
        <f t="shared" si="10"/>
        <v>-76114.73</v>
      </c>
      <c r="E33" s="30">
        <f t="shared" si="10"/>
        <v>-86100.61</v>
      </c>
      <c r="F33" s="30">
        <f t="shared" si="10"/>
        <v>-48866.4</v>
      </c>
      <c r="G33" s="30">
        <f t="shared" si="10"/>
        <v>-70737.21</v>
      </c>
      <c r="H33" s="30">
        <f t="shared" si="10"/>
        <v>-28789.690000000002</v>
      </c>
      <c r="I33" s="30">
        <f t="shared" si="10"/>
        <v>-77750.42000000001</v>
      </c>
      <c r="J33" s="30">
        <f t="shared" si="10"/>
        <v>-16169.32</v>
      </c>
      <c r="K33" s="30">
        <f t="shared" si="9"/>
        <v>-579609.52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-66875.6</v>
      </c>
      <c r="C34" s="30">
        <f t="shared" si="11"/>
        <v>-67645.6</v>
      </c>
      <c r="D34" s="30">
        <f t="shared" si="11"/>
        <v>-61072</v>
      </c>
      <c r="E34" s="30">
        <f t="shared" si="11"/>
        <v>-43656.8</v>
      </c>
      <c r="F34" s="30">
        <f t="shared" si="11"/>
        <v>-48866.4</v>
      </c>
      <c r="G34" s="30">
        <f t="shared" si="11"/>
        <v>-27002.8</v>
      </c>
      <c r="H34" s="30">
        <f t="shared" si="11"/>
        <v>-22695.2</v>
      </c>
      <c r="I34" s="30">
        <f t="shared" si="11"/>
        <v>-68239.6</v>
      </c>
      <c r="J34" s="30">
        <f t="shared" si="11"/>
        <v>-13235.2</v>
      </c>
      <c r="K34" s="30">
        <f t="shared" si="9"/>
        <v>-419289.2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-34192.29</v>
      </c>
      <c r="C37" s="30">
        <v>-6367.65</v>
      </c>
      <c r="D37" s="30">
        <v>-15042.73</v>
      </c>
      <c r="E37" s="30">
        <v>-42443.81</v>
      </c>
      <c r="F37" s="26">
        <v>0</v>
      </c>
      <c r="G37" s="30">
        <v>-43734.41</v>
      </c>
      <c r="H37" s="30">
        <v>-6094.49</v>
      </c>
      <c r="I37" s="30">
        <v>-9510.82</v>
      </c>
      <c r="J37" s="30">
        <v>-2934.12</v>
      </c>
      <c r="K37" s="30">
        <f t="shared" si="9"/>
        <v>-160320.32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-347705.73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-93043.56000000006</v>
      </c>
      <c r="I38" s="27">
        <f t="shared" si="12"/>
        <v>0</v>
      </c>
      <c r="J38" s="27">
        <f t="shared" si="12"/>
        <v>-6772.510000000009</v>
      </c>
      <c r="K38" s="30">
        <f t="shared" si="9"/>
        <v>-447521.80000000005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-324311.5</v>
      </c>
      <c r="E40" s="27">
        <v>0</v>
      </c>
      <c r="F40" s="27">
        <v>0</v>
      </c>
      <c r="G40" s="27">
        <v>0</v>
      </c>
      <c r="H40" s="27">
        <v>-93043.56</v>
      </c>
      <c r="I40" s="27">
        <v>0</v>
      </c>
      <c r="J40" s="27">
        <v>0</v>
      </c>
      <c r="K40" s="30">
        <f t="shared" si="9"/>
        <v>-417355.06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1666033.2699999996</v>
      </c>
      <c r="C55" s="27">
        <f t="shared" si="15"/>
        <v>1585344.4400000004</v>
      </c>
      <c r="D55" s="27">
        <f t="shared" si="15"/>
        <v>1621831.64</v>
      </c>
      <c r="E55" s="27">
        <f t="shared" si="15"/>
        <v>1176981.8</v>
      </c>
      <c r="F55" s="27">
        <f t="shared" si="15"/>
        <v>1222957.36</v>
      </c>
      <c r="G55" s="27">
        <f t="shared" si="15"/>
        <v>1310682.13</v>
      </c>
      <c r="H55" s="27">
        <f t="shared" si="15"/>
        <v>1125743.21</v>
      </c>
      <c r="I55" s="27">
        <f t="shared" si="15"/>
        <v>1663331.5100000002</v>
      </c>
      <c r="J55" s="27">
        <f t="shared" si="15"/>
        <v>593700.1500000001</v>
      </c>
      <c r="K55" s="20">
        <f>SUM(B55:J55)</f>
        <v>11966605.510000002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1666033.27</v>
      </c>
      <c r="C61" s="10">
        <f t="shared" si="17"/>
        <v>1585344.44</v>
      </c>
      <c r="D61" s="10">
        <f t="shared" si="17"/>
        <v>1621831.64</v>
      </c>
      <c r="E61" s="10">
        <f t="shared" si="17"/>
        <v>1176981.8</v>
      </c>
      <c r="F61" s="10">
        <f t="shared" si="17"/>
        <v>1222957.36</v>
      </c>
      <c r="G61" s="10">
        <f t="shared" si="17"/>
        <v>1310682.13</v>
      </c>
      <c r="H61" s="10">
        <f t="shared" si="17"/>
        <v>1125743.21</v>
      </c>
      <c r="I61" s="10">
        <f>SUM(I62:I74)</f>
        <v>1663331.52</v>
      </c>
      <c r="J61" s="10">
        <f t="shared" si="17"/>
        <v>593700.15</v>
      </c>
      <c r="K61" s="5">
        <f>SUM(K62:K74)</f>
        <v>11966605.520000001</v>
      </c>
      <c r="L61" s="9"/>
    </row>
    <row r="62" spans="1:12" ht="16.5" customHeight="1">
      <c r="A62" s="7" t="s">
        <v>56</v>
      </c>
      <c r="B62" s="8">
        <v>1458778.73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1458778.73</v>
      </c>
      <c r="L62"/>
    </row>
    <row r="63" spans="1:12" ht="16.5" customHeight="1">
      <c r="A63" s="7" t="s">
        <v>57</v>
      </c>
      <c r="B63" s="8">
        <v>207254.54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207254.54</v>
      </c>
      <c r="L63"/>
    </row>
    <row r="64" spans="1:12" ht="16.5" customHeight="1">
      <c r="A64" s="7" t="s">
        <v>4</v>
      </c>
      <c r="B64" s="6">
        <v>0</v>
      </c>
      <c r="C64" s="8">
        <v>1585344.44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1585344.44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1621831.64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1621831.64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1176981.8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1176981.8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1222957.36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1222957.36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1310682.13</v>
      </c>
      <c r="H68" s="6">
        <v>0</v>
      </c>
      <c r="I68" s="6">
        <v>0</v>
      </c>
      <c r="J68" s="6">
        <v>0</v>
      </c>
      <c r="K68" s="5">
        <f t="shared" si="18"/>
        <v>1310682.13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1125743.21</v>
      </c>
      <c r="I69" s="6">
        <v>0</v>
      </c>
      <c r="J69" s="6">
        <v>0</v>
      </c>
      <c r="K69" s="5">
        <f t="shared" si="18"/>
        <v>1125743.21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605785.34</v>
      </c>
      <c r="J71" s="6">
        <v>0</v>
      </c>
      <c r="K71" s="5">
        <f t="shared" si="18"/>
        <v>605785.34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1057546.18</v>
      </c>
      <c r="J72" s="6">
        <v>0</v>
      </c>
      <c r="K72" s="5">
        <f t="shared" si="18"/>
        <v>1057546.18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593700.15</v>
      </c>
      <c r="K73" s="5">
        <f t="shared" si="18"/>
        <v>593700.15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2019-11-04T19:07:05Z</cp:lastPrinted>
  <dcterms:created xsi:type="dcterms:W3CDTF">2019-10-31T14:19:54Z</dcterms:created>
  <dcterms:modified xsi:type="dcterms:W3CDTF">2024-03-21T19:15:48Z</dcterms:modified>
  <cp:category/>
  <cp:version/>
  <cp:contentType/>
  <cp:contentStatus/>
</cp:coreProperties>
</file>