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<sst xmlns="http://schemas.openxmlformats.org/spreadsheetml/2006/main" count="84" uniqueCount="83">
  <si>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</si>
  <si>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</si>
  <si>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</si>
  <si>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</si>
  <si>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</si>
  <si>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</si>
  <si>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</si>
  <si>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</si>
  <si>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</si>
  <si>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</si>
  <si>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</si>
  <si>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</si>
  <si>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</si>
  <si>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</si>
  <si>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</si>
  <si>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</si>
  <si>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</si>
  <si>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</si>
  <si>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</si>
  <si>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</si>
  <si>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</si>
  <si>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</si>
  <si>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</si>
  <si>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</si>
  <si>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</si>
  <si>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</si>
  <si>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</si>
  <si>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</si>
  <si>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</si>
  <si>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</si>
  <si>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</si>
  <si>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</si>
  <si>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</si>
  <si>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</si>
  <si>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</si>
  <si>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</si>
  <si>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</si>
  <si>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</si>
  <si>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</si>
  <si>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</si>
  <si>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</si>
  <si>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</si>
  <si>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</si>
  <si>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</si>
  <si>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</si>
  <si>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</si>
  <si>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</si>
  <si>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</si>
  <si>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</si>
  <si>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</si>
  <si>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</si>
  <si>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</si>
  <si>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</si>
  <si>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</si>
  <si>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</si>
  <si>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</si>
  <si>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</si>
  <si>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</si>
  <si>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</si>
  <si>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</si>
  <si>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</si>
  <si>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</si>
  <si>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</si>
  <si>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</si>
  <si>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</si>
  <si>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</si>
  <si>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</si>
  <si>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</si>
  <si>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</si>
  <si>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</si>
  <si>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</si>
  <si>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</si>
  <si>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</si>
  <si>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</si>
  <si>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</si>
  <si>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</si>
  <si>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</si>
  <si>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</si>
  <si>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</si>
  <si>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</si>
  <si>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10/03/24 - VENCIMENTO 15/03/24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</si>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</sst>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116594</v>
      </c>
      <c r="C7" s="46">
        <f aca="true" t="shared" si="0" ref="C7:J7">+C8+C11</f>
        <v>89825</v>
      </c>
      <c r="D7" s="46">
        <f t="shared" si="0"/>
        <v>137075</v>
      </c>
      <c r="E7" s="46">
        <f t="shared" si="0"/>
        <v>70571</v>
      </c>
      <c r="F7" s="46">
        <f t="shared" si="0"/>
        <v>109498</v>
      </c>
      <c r="G7" s="46">
        <f t="shared" si="0"/>
        <v>98857</v>
      </c>
      <c r="H7" s="46">
        <f t="shared" si="0"/>
        <v>112089</v>
      </c>
      <c r="I7" s="46">
        <f t="shared" si="0"/>
        <v>153627</v>
      </c>
      <c r="J7" s="46">
        <f t="shared" si="0"/>
        <v>35030</v>
      </c>
      <c r="K7" s="38">
        <f aca="true" t="shared" si="1" ref="K7:K13">SUM(B7:J7)</f>
        <v>923166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116594</v>
      </c>
      <c r="C11" s="42">
        <v>89825</v>
      </c>
      <c r="D11" s="42">
        <v>137075</v>
      </c>
      <c r="E11" s="42">
        <v>70571</v>
      </c>
      <c r="F11" s="42">
        <v>109498</v>
      </c>
      <c r="G11" s="42">
        <v>98857</v>
      </c>
      <c r="H11" s="42">
        <v>112089</v>
      </c>
      <c r="I11" s="42">
        <v>153627</v>
      </c>
      <c r="J11" s="42">
        <v>35030</v>
      </c>
      <c r="K11" s="38">
        <f t="shared" si="1"/>
        <v>923166</v>
      </c>
      <c r="L11" s="59"/>
      <c r="M11" s="59"/>
      <c r="N11" s="59"/>
    </row>
    <row r="12" spans="1:14" ht="16.5" customHeight="1">
      <c r="A12" s="22" t="s">
        <v>79</v>
      </c>
      <c r="B12" s="42">
        <v>7528</v>
      </c>
      <c r="C12" s="42">
        <v>5407</v>
      </c>
      <c r="D12" s="42">
        <v>8778</v>
      </c>
      <c r="E12" s="42">
        <v>5617</v>
      </c>
      <c r="F12" s="42">
        <v>6302</v>
      </c>
      <c r="G12" s="42">
        <v>4756</v>
      </c>
      <c r="H12" s="42">
        <v>5136</v>
      </c>
      <c r="I12" s="42">
        <v>6722</v>
      </c>
      <c r="J12" s="42">
        <v>1256</v>
      </c>
      <c r="K12" s="38">
        <f t="shared" si="1"/>
        <v>51502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109066</v>
      </c>
      <c r="C13" s="42">
        <f>+C11-C12</f>
        <v>84418</v>
      </c>
      <c r="D13" s="42">
        <f>+D11-D12</f>
        <v>128297</v>
      </c>
      <c r="E13" s="42">
        <f aca="true" t="shared" si="3" ref="E13:J13">+E11-E12</f>
        <v>64954</v>
      </c>
      <c r="F13" s="42">
        <f t="shared" si="3"/>
        <v>103196</v>
      </c>
      <c r="G13" s="42">
        <f t="shared" si="3"/>
        <v>94101</v>
      </c>
      <c r="H13" s="42">
        <f t="shared" si="3"/>
        <v>106953</v>
      </c>
      <c r="I13" s="42">
        <f t="shared" si="3"/>
        <v>146905</v>
      </c>
      <c r="J13" s="42">
        <f t="shared" si="3"/>
        <v>33774</v>
      </c>
      <c r="K13" s="38">
        <f t="shared" si="1"/>
        <v>871664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1.087634588150052</v>
      </c>
      <c r="C18" s="39">
        <v>1.193371744344675</v>
      </c>
      <c r="D18" s="39">
        <v>1.11868001995292</v>
      </c>
      <c r="E18" s="39">
        <v>1.359557191899716</v>
      </c>
      <c r="F18" s="39">
        <v>0.986246339744595</v>
      </c>
      <c r="G18" s="39">
        <v>1.142867663817389</v>
      </c>
      <c r="H18" s="39">
        <v>1.12603272416137</v>
      </c>
      <c r="I18" s="39">
        <v>1.041647797039002</v>
      </c>
      <c r="J18" s="39">
        <v>1.124238159572708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600029.3500000001</v>
      </c>
      <c r="C20" s="36">
        <f aca="true" t="shared" si="4" ref="C20:J20">SUM(C21:C30)</f>
        <v>561606.23</v>
      </c>
      <c r="D20" s="36">
        <f t="shared" si="4"/>
        <v>879809.84</v>
      </c>
      <c r="E20" s="36">
        <f t="shared" si="4"/>
        <v>485835.83999999997</v>
      </c>
      <c r="F20" s="36">
        <f t="shared" si="4"/>
        <v>569384.24</v>
      </c>
      <c r="G20" s="36">
        <f t="shared" si="4"/>
        <v>600094.2500000001</v>
      </c>
      <c r="H20" s="36">
        <f t="shared" si="4"/>
        <v>542518.3300000001</v>
      </c>
      <c r="I20" s="36">
        <f t="shared" si="4"/>
        <v>765686.1599999998</v>
      </c>
      <c r="J20" s="36">
        <f t="shared" si="4"/>
        <v>194347.44999999998</v>
      </c>
      <c r="K20" s="36">
        <f aca="true" t="shared" si="5" ref="K20:K28">SUM(B20:J20)</f>
        <v>5199311.69</v>
      </c>
      <c r="L20"/>
      <c r="M20"/>
      <c r="N20"/>
    </row>
    <row r="21" spans="1:14" ht="16.5" customHeight="1">
      <c r="A21" s="35" t="s">
        <v>28</v>
      </c>
      <c r="B21" s="58">
        <f>ROUND((B15+B16)*B7,2)</f>
        <v>526410.25</v>
      </c>
      <c r="C21" s="58">
        <f>ROUND((C15+C16)*C7,2)</f>
        <v>445532</v>
      </c>
      <c r="D21" s="58">
        <f aca="true" t="shared" si="6" ref="D21:J21">ROUND((D15+D16)*D7,2)</f>
        <v>753706.89</v>
      </c>
      <c r="E21" s="58">
        <f t="shared" si="6"/>
        <v>337371.72</v>
      </c>
      <c r="F21" s="58">
        <f t="shared" si="6"/>
        <v>553961.33</v>
      </c>
      <c r="G21" s="58">
        <f t="shared" si="6"/>
        <v>505188.93</v>
      </c>
      <c r="H21" s="58">
        <f t="shared" si="6"/>
        <v>456090.14</v>
      </c>
      <c r="I21" s="58">
        <f t="shared" si="6"/>
        <v>631437.7</v>
      </c>
      <c r="J21" s="58">
        <f t="shared" si="6"/>
        <v>162917.52</v>
      </c>
      <c r="K21" s="30">
        <f t="shared" si="5"/>
        <v>4372616.4799999995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46131.75</v>
      </c>
      <c r="C22" s="30">
        <f t="shared" si="7"/>
        <v>86153.3</v>
      </c>
      <c r="D22" s="30">
        <f t="shared" si="7"/>
        <v>89449.95</v>
      </c>
      <c r="E22" s="30">
        <f t="shared" si="7"/>
        <v>121304.43</v>
      </c>
      <c r="F22" s="30">
        <f t="shared" si="7"/>
        <v>-7619</v>
      </c>
      <c r="G22" s="30">
        <f t="shared" si="7"/>
        <v>72175.16</v>
      </c>
      <c r="H22" s="30">
        <f t="shared" si="7"/>
        <v>57482.28</v>
      </c>
      <c r="I22" s="30">
        <f t="shared" si="7"/>
        <v>26297.99</v>
      </c>
      <c r="J22" s="30">
        <f t="shared" si="7"/>
        <v>20240.57</v>
      </c>
      <c r="K22" s="30">
        <f t="shared" si="5"/>
        <v>511616.43</v>
      </c>
      <c r="L22"/>
      <c r="M22"/>
      <c r="N22"/>
    </row>
    <row r="23" spans="1:14" ht="16.5" customHeight="1">
      <c r="A23" s="18" t="s">
        <v>26</v>
      </c>
      <c r="B23" s="30">
        <v>23294.9</v>
      </c>
      <c r="C23" s="30">
        <v>24151.59</v>
      </c>
      <c r="D23" s="30">
        <v>28267.47</v>
      </c>
      <c r="E23" s="30">
        <v>20111.87</v>
      </c>
      <c r="F23" s="30">
        <v>19321.82</v>
      </c>
      <c r="G23" s="30">
        <v>18865.56</v>
      </c>
      <c r="H23" s="30">
        <v>23415.23</v>
      </c>
      <c r="I23" s="30">
        <v>30595.84</v>
      </c>
      <c r="J23" s="30">
        <v>8594.64</v>
      </c>
      <c r="K23" s="30">
        <f t="shared" si="5"/>
        <v>196618.91999999998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1168.16</v>
      </c>
      <c r="C26" s="30">
        <v>1094.64</v>
      </c>
      <c r="D26" s="30">
        <v>1712.75</v>
      </c>
      <c r="E26" s="30">
        <v>947.6</v>
      </c>
      <c r="F26" s="30">
        <v>1108.25</v>
      </c>
      <c r="G26" s="30">
        <v>1168.16</v>
      </c>
      <c r="H26" s="30">
        <v>1056.52</v>
      </c>
      <c r="I26" s="30">
        <v>1492.19</v>
      </c>
      <c r="J26" s="30">
        <v>378.49</v>
      </c>
      <c r="K26" s="30">
        <f t="shared" si="5"/>
        <v>10126.76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71022.21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600029.3500000001</v>
      </c>
      <c r="C55" s="27">
        <f t="shared" si="15"/>
        <v>561606.23</v>
      </c>
      <c r="D55" s="27">
        <f t="shared" si="15"/>
        <v>370415.61</v>
      </c>
      <c r="E55" s="27">
        <f t="shared" si="15"/>
        <v>485835.83999999997</v>
      </c>
      <c r="F55" s="27">
        <f t="shared" si="15"/>
        <v>569384.24</v>
      </c>
      <c r="G55" s="27">
        <f t="shared" si="15"/>
        <v>600094.2500000001</v>
      </c>
      <c r="H55" s="27">
        <f t="shared" si="15"/>
        <v>164518.33000000007</v>
      </c>
      <c r="I55" s="27">
        <f t="shared" si="15"/>
        <v>765686.1599999998</v>
      </c>
      <c r="J55" s="27">
        <f t="shared" si="15"/>
        <v>79574.93999999999</v>
      </c>
      <c r="K55" s="20">
        <f>SUM(B55:J55)</f>
        <v>4197144.949999999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600029.35</v>
      </c>
      <c r="C61" s="10">
        <f t="shared" si="17"/>
        <v>561606.2299814676</v>
      </c>
      <c r="D61" s="10">
        <f t="shared" si="17"/>
        <v>370415.6087039672</v>
      </c>
      <c r="E61" s="10">
        <f t="shared" si="17"/>
        <v>485835.83823593595</v>
      </c>
      <c r="F61" s="10">
        <f t="shared" si="17"/>
        <v>569384.2440478437</v>
      </c>
      <c r="G61" s="10">
        <f t="shared" si="17"/>
        <v>600094.2522067218</v>
      </c>
      <c r="H61" s="10">
        <f t="shared" si="17"/>
        <v>164518.33277935046</v>
      </c>
      <c r="I61" s="10">
        <f>SUM(I62:I74)</f>
        <v>765686.1599999999</v>
      </c>
      <c r="J61" s="10">
        <f t="shared" si="17"/>
        <v>79574.94283510439</v>
      </c>
      <c r="K61" s="5">
        <f>SUM(K62:K74)</f>
        <v>4197144.958790391</v>
      </c>
      <c r="L61" s="9"/>
    </row>
    <row r="62" spans="1:12" ht="16.5" customHeight="1">
      <c r="A62" s="7" t="s">
        <v>56</v>
      </c>
      <c r="B62" s="8">
        <v>525685.71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525685.71</v>
      </c>
      <c r="L62"/>
    </row>
    <row r="63" spans="1:12" ht="16.5" customHeight="1">
      <c r="A63" s="7" t="s">
        <v>57</v>
      </c>
      <c r="B63" s="8">
        <v>74343.64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74343.64</v>
      </c>
      <c r="L63"/>
    </row>
    <row r="64" spans="1:12" ht="16.5" customHeight="1">
      <c r="A64" s="7" t="s">
        <v>4</v>
      </c>
      <c r="B64" s="6">
        <v>0</v>
      </c>
      <c r="C64" s="8">
        <v>561606.2299814676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561606.2299814676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370415.6087039672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370415.6087039672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485835.83823593595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485835.83823593595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569384.2440478437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569384.2440478437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600094.2522067218</v>
      </c>
      <c r="H68" s="6">
        <v>0</v>
      </c>
      <c r="I68" s="6">
        <v>0</v>
      </c>
      <c r="J68" s="6">
        <v>0</v>
      </c>
      <c r="K68" s="5">
        <f t="shared" si="18"/>
        <v>600094.2522067218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164518.33277935046</v>
      </c>
      <c r="I69" s="6">
        <v>0</v>
      </c>
      <c r="J69" s="6">
        <v>0</v>
      </c>
      <c r="K69" s="5">
        <f t="shared" si="18"/>
        <v>164518.33277935046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315922.11</v>
      </c>
      <c r="J71" s="6">
        <v>0</v>
      </c>
      <c r="K71" s="5">
        <f t="shared" si="18"/>
        <v>315922.11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449764.05</v>
      </c>
      <c r="J72" s="6">
        <v>0</v>
      </c>
      <c r="K72" s="5">
        <f t="shared" si="18"/>
        <v>449764.05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79574.94283510439</v>
      </c>
      <c r="K73" s="5">
        <f t="shared" si="18"/>
        <v>79574.94283510439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2024-03-14T17:17:41Z</dcterms:modified>
  <cp:category/>
  <cp:version/>
  <cp:contentType/>
  <cp:contentStatus/>
</cp:coreProperties>
</file>