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<sst xmlns="http://schemas.openxmlformats.org/spreadsheetml/2006/main" count="83" uniqueCount="82">
  <si>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</si>
  <si>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</si>
  <si>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</si>
  <si>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</si>
  <si>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</si>
  <si>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</si>
  <si>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</si>
  <si>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</si>
  <si>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</si>
  <si>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</si>
  <si>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</si>
  <si>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</si>
  <si>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</si>
  <si>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</si>
  <si>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</si>
  <si>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</si>
  <si>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</si>
  <si>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</si>
  <si>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</si>
  <si>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</si>
  <si>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</si>
  <si>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</si>
  <si>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</si>
  <si>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</si>
  <si>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</si>
  <si>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</si>
  <si>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</si>
  <si>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</si>
  <si>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</si>
  <si>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</si>
  <si>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</si>
  <si>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</si>
  <si>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</si>
  <si>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</si>
  <si>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</si>
  <si>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</si>
  <si>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</si>
  <si>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</si>
  <si>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</si>
  <si>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</si>
  <si>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</si>
  <si>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</si>
  <si>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</si>
  <si>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</si>
  <si>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</si>
  <si>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</si>
  <si>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</si>
  <si>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</si>
  <si>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</si>
  <si>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</si>
  <si>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</si>
  <si>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</si>
  <si>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</si>
  <si>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</si>
  <si>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</si>
  <si>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</si>
  <si>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</si>
  <si>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</si>
  <si>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</si>
  <si>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</si>
  <si>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</si>
  <si>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</si>
  <si>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</si>
  <si>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</si>
  <si>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</si>
  <si>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</si>
  <si>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</si>
  <si>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</si>
  <si>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</si>
  <si>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</si>
  <si>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</si>
  <si>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</si>
  <si>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</si>
  <si>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</si>
  <si>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</si>
  <si>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</si>
  <si>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</si>
  <si>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</si>
  <si>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</si>
  <si>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</si>
  <si>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09/03/24 - VENCIMENTO 15/03/24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</si>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</sst>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180562</v>
      </c>
      <c r="C7" s="46">
        <f aca="true" t="shared" si="0" ref="C7:J7">+C8+C11</f>
        <v>147262</v>
      </c>
      <c r="D7" s="46">
        <f t="shared" si="0"/>
        <v>197736</v>
      </c>
      <c r="E7" s="46">
        <f t="shared" si="0"/>
        <v>98763</v>
      </c>
      <c r="F7" s="46">
        <f t="shared" si="0"/>
        <v>145749</v>
      </c>
      <c r="G7" s="46">
        <f t="shared" si="0"/>
        <v>149673</v>
      </c>
      <c r="H7" s="46">
        <f t="shared" si="0"/>
        <v>170559</v>
      </c>
      <c r="I7" s="46">
        <f t="shared" si="0"/>
        <v>211304</v>
      </c>
      <c r="J7" s="46">
        <f t="shared" si="0"/>
        <v>50839</v>
      </c>
      <c r="K7" s="38">
        <f aca="true" t="shared" si="1" ref="K7:K13">SUM(B7:J7)</f>
        <v>1352447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10377</v>
      </c>
      <c r="C8" s="44">
        <f t="shared" si="2"/>
        <v>12057</v>
      </c>
      <c r="D8" s="44">
        <f t="shared" si="2"/>
        <v>12101</v>
      </c>
      <c r="E8" s="44">
        <f t="shared" si="2"/>
        <v>7460</v>
      </c>
      <c r="F8" s="44">
        <f t="shared" si="2"/>
        <v>8125</v>
      </c>
      <c r="G8" s="44">
        <f t="shared" si="2"/>
        <v>5424</v>
      </c>
      <c r="H8" s="44">
        <f t="shared" si="2"/>
        <v>4628</v>
      </c>
      <c r="I8" s="44">
        <f t="shared" si="2"/>
        <v>11041</v>
      </c>
      <c r="J8" s="44">
        <f t="shared" si="2"/>
        <v>1566</v>
      </c>
      <c r="K8" s="38">
        <f t="shared" si="1"/>
        <v>72779</v>
      </c>
      <c r="L8"/>
      <c r="M8"/>
      <c r="N8"/>
    </row>
    <row r="9" spans="1:14" ht="16.5" customHeight="1">
      <c r="A9" s="22" t="s">
        <v>32</v>
      </c>
      <c r="B9" s="44">
        <v>10354</v>
      </c>
      <c r="C9" s="44">
        <v>12057</v>
      </c>
      <c r="D9" s="44">
        <v>12101</v>
      </c>
      <c r="E9" s="44">
        <v>7223</v>
      </c>
      <c r="F9" s="44">
        <v>8107</v>
      </c>
      <c r="G9" s="44">
        <v>5422</v>
      </c>
      <c r="H9" s="44">
        <v>4628</v>
      </c>
      <c r="I9" s="44">
        <v>11015</v>
      </c>
      <c r="J9" s="44">
        <v>1566</v>
      </c>
      <c r="K9" s="38">
        <f t="shared" si="1"/>
        <v>72473</v>
      </c>
      <c r="L9"/>
      <c r="M9"/>
      <c r="N9"/>
    </row>
    <row r="10" spans="1:14" ht="16.5" customHeight="1">
      <c r="A10" s="22" t="s">
        <v>31</v>
      </c>
      <c r="B10" s="44">
        <v>23</v>
      </c>
      <c r="C10" s="44">
        <v>0</v>
      </c>
      <c r="D10" s="44">
        <v>0</v>
      </c>
      <c r="E10" s="44">
        <v>237</v>
      </c>
      <c r="F10" s="44">
        <v>18</v>
      </c>
      <c r="G10" s="44">
        <v>2</v>
      </c>
      <c r="H10" s="44">
        <v>0</v>
      </c>
      <c r="I10" s="44">
        <v>26</v>
      </c>
      <c r="J10" s="44">
        <v>0</v>
      </c>
      <c r="K10" s="38">
        <f t="shared" si="1"/>
        <v>306</v>
      </c>
      <c r="L10"/>
      <c r="M10"/>
      <c r="N10"/>
    </row>
    <row r="11" spans="1:14" ht="16.5" customHeight="1">
      <c r="A11" s="43" t="s">
        <v>67</v>
      </c>
      <c r="B11" s="42">
        <v>170185</v>
      </c>
      <c r="C11" s="42">
        <v>135205</v>
      </c>
      <c r="D11" s="42">
        <v>185635</v>
      </c>
      <c r="E11" s="42">
        <v>91303</v>
      </c>
      <c r="F11" s="42">
        <v>137624</v>
      </c>
      <c r="G11" s="42">
        <v>144249</v>
      </c>
      <c r="H11" s="42">
        <v>165931</v>
      </c>
      <c r="I11" s="42">
        <v>200263</v>
      </c>
      <c r="J11" s="42">
        <v>49273</v>
      </c>
      <c r="K11" s="38">
        <f t="shared" si="1"/>
        <v>1279668</v>
      </c>
      <c r="L11" s="59"/>
      <c r="M11" s="59"/>
      <c r="N11" s="59"/>
    </row>
    <row r="12" spans="1:14" ht="16.5" customHeight="1">
      <c r="A12" s="22" t="s">
        <v>79</v>
      </c>
      <c r="B12" s="42">
        <v>14039</v>
      </c>
      <c r="C12" s="42">
        <v>11999</v>
      </c>
      <c r="D12" s="42">
        <v>15879</v>
      </c>
      <c r="E12" s="42">
        <v>9576</v>
      </c>
      <c r="F12" s="42">
        <v>10011</v>
      </c>
      <c r="G12" s="42">
        <v>9158</v>
      </c>
      <c r="H12" s="42">
        <v>8556</v>
      </c>
      <c r="I12" s="42">
        <v>11340</v>
      </c>
      <c r="J12" s="42">
        <v>2237</v>
      </c>
      <c r="K12" s="38">
        <f t="shared" si="1"/>
        <v>92795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156146</v>
      </c>
      <c r="C13" s="42">
        <f>+C11-C12</f>
        <v>123206</v>
      </c>
      <c r="D13" s="42">
        <f>+D11-D12</f>
        <v>169756</v>
      </c>
      <c r="E13" s="42">
        <f aca="true" t="shared" si="3" ref="E13:J13">+E11-E12</f>
        <v>81727</v>
      </c>
      <c r="F13" s="42">
        <f t="shared" si="3"/>
        <v>127613</v>
      </c>
      <c r="G13" s="42">
        <f t="shared" si="3"/>
        <v>135091</v>
      </c>
      <c r="H13" s="42">
        <f t="shared" si="3"/>
        <v>157375</v>
      </c>
      <c r="I13" s="42">
        <f t="shared" si="3"/>
        <v>188923</v>
      </c>
      <c r="J13" s="42">
        <f t="shared" si="3"/>
        <v>47036</v>
      </c>
      <c r="K13" s="38">
        <f t="shared" si="1"/>
        <v>1186873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1.100440361447063</v>
      </c>
      <c r="C18" s="39">
        <v>1.192182920242604</v>
      </c>
      <c r="D18" s="39">
        <v>1.097583679940665</v>
      </c>
      <c r="E18" s="39">
        <v>1.338728398892424</v>
      </c>
      <c r="F18" s="39">
        <v>0.993728258122402</v>
      </c>
      <c r="G18" s="39">
        <v>1.130984742810051</v>
      </c>
      <c r="H18" s="39">
        <v>1.147552109341464</v>
      </c>
      <c r="I18" s="39">
        <v>1.051874386408349</v>
      </c>
      <c r="J18" s="39">
        <v>1.074289981054855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929931.8200000001</v>
      </c>
      <c r="C20" s="36">
        <f aca="true" t="shared" si="4" ref="C20:J20">SUM(C21:C30)</f>
        <v>912877.69</v>
      </c>
      <c r="D20" s="36">
        <f t="shared" si="4"/>
        <v>1241242.23</v>
      </c>
      <c r="E20" s="36">
        <f t="shared" si="4"/>
        <v>662879.68</v>
      </c>
      <c r="F20" s="36">
        <f t="shared" si="4"/>
        <v>759241.39</v>
      </c>
      <c r="G20" s="36">
        <f t="shared" si="4"/>
        <v>897417.4600000001</v>
      </c>
      <c r="H20" s="36">
        <f t="shared" si="4"/>
        <v>834121.96</v>
      </c>
      <c r="I20" s="36">
        <f t="shared" si="4"/>
        <v>1030319.4499999998</v>
      </c>
      <c r="J20" s="36">
        <f t="shared" si="4"/>
        <v>266117.43</v>
      </c>
      <c r="K20" s="36">
        <f aca="true" t="shared" si="5" ref="K20:K29">SUM(B20:J20)</f>
        <v>7534149.11</v>
      </c>
      <c r="L20"/>
      <c r="M20"/>
      <c r="N20"/>
    </row>
    <row r="21" spans="1:14" ht="16.5" customHeight="1">
      <c r="A21" s="35" t="s">
        <v>28</v>
      </c>
      <c r="B21" s="58">
        <f>ROUND((B15+B16)*B7,2)</f>
        <v>815219.37</v>
      </c>
      <c r="C21" s="58">
        <f>ROUND((C15+C16)*C7,2)</f>
        <v>730419.52</v>
      </c>
      <c r="D21" s="58">
        <f aca="true" t="shared" si="6" ref="D21:J21">ROUND((D15+D16)*D7,2)</f>
        <v>1087251.4</v>
      </c>
      <c r="E21" s="58">
        <f t="shared" si="6"/>
        <v>472146.4</v>
      </c>
      <c r="F21" s="58">
        <f t="shared" si="6"/>
        <v>737358.77</v>
      </c>
      <c r="G21" s="58">
        <f t="shared" si="6"/>
        <v>764873.93</v>
      </c>
      <c r="H21" s="58">
        <f t="shared" si="6"/>
        <v>694004.57</v>
      </c>
      <c r="I21" s="58">
        <f t="shared" si="6"/>
        <v>868501.7</v>
      </c>
      <c r="J21" s="58">
        <f t="shared" si="6"/>
        <v>236442.02</v>
      </c>
      <c r="K21" s="30">
        <f t="shared" si="5"/>
        <v>6406217.68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81880.93</v>
      </c>
      <c r="C22" s="30">
        <f t="shared" si="7"/>
        <v>140374.16</v>
      </c>
      <c r="D22" s="30">
        <f t="shared" si="7"/>
        <v>106097.99</v>
      </c>
      <c r="E22" s="30">
        <f t="shared" si="7"/>
        <v>159929.39</v>
      </c>
      <c r="F22" s="30">
        <f t="shared" si="7"/>
        <v>-4624.52</v>
      </c>
      <c r="G22" s="30">
        <f t="shared" si="7"/>
        <v>100186.82</v>
      </c>
      <c r="H22" s="30">
        <f t="shared" si="7"/>
        <v>102401.84</v>
      </c>
      <c r="I22" s="30">
        <f t="shared" si="7"/>
        <v>45052.99</v>
      </c>
      <c r="J22" s="30">
        <f t="shared" si="7"/>
        <v>17565.27</v>
      </c>
      <c r="K22" s="30">
        <f t="shared" si="5"/>
        <v>748864.87</v>
      </c>
      <c r="L22"/>
      <c r="M22"/>
      <c r="N22"/>
    </row>
    <row r="23" spans="1:14" ht="16.5" customHeight="1">
      <c r="A23" s="18" t="s">
        <v>26</v>
      </c>
      <c r="B23" s="30">
        <v>28598.23</v>
      </c>
      <c r="C23" s="30">
        <v>36224.82</v>
      </c>
      <c r="D23" s="30">
        <v>39608.06</v>
      </c>
      <c r="E23" s="30">
        <v>23843.21</v>
      </c>
      <c r="F23" s="30">
        <v>22909.58</v>
      </c>
      <c r="G23" s="30">
        <v>28494.84</v>
      </c>
      <c r="H23" s="30">
        <v>32157.65</v>
      </c>
      <c r="I23" s="30">
        <v>38912.71</v>
      </c>
      <c r="J23" s="30">
        <v>9548.09</v>
      </c>
      <c r="K23" s="30">
        <f t="shared" si="5"/>
        <v>260297.19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1209</v>
      </c>
      <c r="C26" s="30">
        <v>1184.49</v>
      </c>
      <c r="D26" s="30">
        <v>1612</v>
      </c>
      <c r="E26" s="30">
        <v>860.46</v>
      </c>
      <c r="F26" s="30">
        <v>985.72</v>
      </c>
      <c r="G26" s="30">
        <v>1165.43</v>
      </c>
      <c r="H26" s="30">
        <v>1083.74</v>
      </c>
      <c r="I26" s="30">
        <v>1339.7</v>
      </c>
      <c r="J26" s="30">
        <v>345.82</v>
      </c>
      <c r="K26" s="30">
        <f t="shared" si="5"/>
        <v>9786.36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605.27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6621.71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f t="shared" si="5"/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-45557.6</v>
      </c>
      <c r="C32" s="30">
        <f t="shared" si="8"/>
        <v>-53050.8</v>
      </c>
      <c r="D32" s="30">
        <f t="shared" si="8"/>
        <v>-1120638.63</v>
      </c>
      <c r="E32" s="30">
        <f t="shared" si="8"/>
        <v>-31781.2</v>
      </c>
      <c r="F32" s="30">
        <f t="shared" si="8"/>
        <v>-35670.8</v>
      </c>
      <c r="G32" s="30">
        <f t="shared" si="8"/>
        <v>-23856.8</v>
      </c>
      <c r="H32" s="30">
        <f t="shared" si="8"/>
        <v>-713363.2</v>
      </c>
      <c r="I32" s="30">
        <f t="shared" si="8"/>
        <v>-48466</v>
      </c>
      <c r="J32" s="30">
        <f t="shared" si="8"/>
        <v>-229662.91</v>
      </c>
      <c r="K32" s="30">
        <f aca="true" t="shared" si="9" ref="K32:K40">SUM(B32:J32)</f>
        <v>-2302047.94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-45557.6</v>
      </c>
      <c r="C33" s="30">
        <f t="shared" si="10"/>
        <v>-53050.8</v>
      </c>
      <c r="D33" s="30">
        <f t="shared" si="10"/>
        <v>-53244.4</v>
      </c>
      <c r="E33" s="30">
        <f t="shared" si="10"/>
        <v>-31781.2</v>
      </c>
      <c r="F33" s="30">
        <f t="shared" si="10"/>
        <v>-35670.8</v>
      </c>
      <c r="G33" s="30">
        <f t="shared" si="10"/>
        <v>-23856.8</v>
      </c>
      <c r="H33" s="30">
        <f t="shared" si="10"/>
        <v>-20363.2</v>
      </c>
      <c r="I33" s="30">
        <f t="shared" si="10"/>
        <v>-48466</v>
      </c>
      <c r="J33" s="30">
        <f t="shared" si="10"/>
        <v>-6890.4</v>
      </c>
      <c r="K33" s="30">
        <f t="shared" si="9"/>
        <v>-318881.2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-45557.6</v>
      </c>
      <c r="C34" s="30">
        <f t="shared" si="11"/>
        <v>-53050.8</v>
      </c>
      <c r="D34" s="30">
        <f t="shared" si="11"/>
        <v>-53244.4</v>
      </c>
      <c r="E34" s="30">
        <f t="shared" si="11"/>
        <v>-31781.2</v>
      </c>
      <c r="F34" s="30">
        <f t="shared" si="11"/>
        <v>-35670.8</v>
      </c>
      <c r="G34" s="30">
        <f t="shared" si="11"/>
        <v>-23856.8</v>
      </c>
      <c r="H34" s="30">
        <f t="shared" si="11"/>
        <v>-20363.2</v>
      </c>
      <c r="I34" s="30">
        <f t="shared" si="11"/>
        <v>-48466</v>
      </c>
      <c r="J34" s="30">
        <f t="shared" si="11"/>
        <v>-6890.4</v>
      </c>
      <c r="K34" s="30">
        <f t="shared" si="9"/>
        <v>-318881.2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-1067394.23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-222772.51</v>
      </c>
      <c r="K38" s="30">
        <f t="shared" si="9"/>
        <v>-1983166.74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884374.2200000001</v>
      </c>
      <c r="C55" s="27">
        <f t="shared" si="15"/>
        <v>859826.8899999999</v>
      </c>
      <c r="D55" s="27">
        <f t="shared" si="15"/>
        <v>120603.6000000001</v>
      </c>
      <c r="E55" s="27">
        <f t="shared" si="15"/>
        <v>631098.4800000001</v>
      </c>
      <c r="F55" s="27">
        <f t="shared" si="15"/>
        <v>723570.59</v>
      </c>
      <c r="G55" s="27">
        <f t="shared" si="15"/>
        <v>873560.66</v>
      </c>
      <c r="H55" s="27">
        <f t="shared" si="15"/>
        <v>120758.76000000001</v>
      </c>
      <c r="I55" s="27">
        <f t="shared" si="15"/>
        <v>981853.4499999998</v>
      </c>
      <c r="J55" s="27">
        <f t="shared" si="15"/>
        <v>36454.51999999999</v>
      </c>
      <c r="K55" s="20">
        <f>SUM(B55:J55)</f>
        <v>5232101.17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884374.22</v>
      </c>
      <c r="C61" s="10">
        <f t="shared" si="17"/>
        <v>859826.8863246819</v>
      </c>
      <c r="D61" s="10">
        <f t="shared" si="17"/>
        <v>120603.60258842702</v>
      </c>
      <c r="E61" s="10">
        <f t="shared" si="17"/>
        <v>631098.4840711841</v>
      </c>
      <c r="F61" s="10">
        <f t="shared" si="17"/>
        <v>723570.5861068584</v>
      </c>
      <c r="G61" s="10">
        <f t="shared" si="17"/>
        <v>873560.6549954751</v>
      </c>
      <c r="H61" s="10">
        <f t="shared" si="17"/>
        <v>120758.75816734007</v>
      </c>
      <c r="I61" s="10">
        <f>SUM(I62:I74)</f>
        <v>981853.45</v>
      </c>
      <c r="J61" s="10">
        <f t="shared" si="17"/>
        <v>36454.52317340157</v>
      </c>
      <c r="K61" s="5">
        <f>SUM(K62:K74)</f>
        <v>5232101.165427368</v>
      </c>
      <c r="L61" s="9"/>
    </row>
    <row r="62" spans="1:12" ht="16.5" customHeight="1">
      <c r="A62" s="7" t="s">
        <v>56</v>
      </c>
      <c r="B62" s="8">
        <v>774711.82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774711.82</v>
      </c>
      <c r="L62"/>
    </row>
    <row r="63" spans="1:12" ht="16.5" customHeight="1">
      <c r="A63" s="7" t="s">
        <v>57</v>
      </c>
      <c r="B63" s="8">
        <v>109662.4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109662.4</v>
      </c>
      <c r="L63"/>
    </row>
    <row r="64" spans="1:12" ht="16.5" customHeight="1">
      <c r="A64" s="7" t="s">
        <v>4</v>
      </c>
      <c r="B64" s="6">
        <v>0</v>
      </c>
      <c r="C64" s="8">
        <v>859826.8863246819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859826.8863246819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120603.60258842702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120603.60258842702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631098.4840711841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631098.4840711841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723570.5861068584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723570.5861068584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873560.6549954751</v>
      </c>
      <c r="H68" s="6">
        <v>0</v>
      </c>
      <c r="I68" s="6">
        <v>0</v>
      </c>
      <c r="J68" s="6">
        <v>0</v>
      </c>
      <c r="K68" s="5">
        <f t="shared" si="18"/>
        <v>873560.6549954751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120758.75816734007</v>
      </c>
      <c r="I69" s="6">
        <v>0</v>
      </c>
      <c r="J69" s="6">
        <v>0</v>
      </c>
      <c r="K69" s="5">
        <f t="shared" si="18"/>
        <v>120758.75816734007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389403.08</v>
      </c>
      <c r="J71" s="6">
        <v>0</v>
      </c>
      <c r="K71" s="5">
        <f t="shared" si="18"/>
        <v>389403.08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592450.37</v>
      </c>
      <c r="J72" s="6">
        <v>0</v>
      </c>
      <c r="K72" s="5">
        <f t="shared" si="18"/>
        <v>592450.37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36454.52317340157</v>
      </c>
      <c r="K73" s="5">
        <f t="shared" si="18"/>
        <v>36454.52317340157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2024-03-14T17:15:11Z</dcterms:modified>
  <cp:category/>
  <cp:version/>
  <cp:contentType/>
  <cp:contentStatus/>
</cp:coreProperties>
</file>