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<sst xmlns="http://schemas.openxmlformats.org/spreadsheetml/2006/main" count="83" uniqueCount="82">
  <si>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</si>
  <si>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</si>
  <si>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</si>
  <si>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</si>
  <si>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</si>
  <si>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</si>
  <si>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</si>
  <si>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</si>
  <si>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</si>
  <si>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</si>
  <si>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</si>
  <si>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</si>
  <si>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</si>
  <si>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</si>
  <si>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</si>
  <si>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</si>
  <si>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</si>
  <si>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</si>
  <si>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</si>
  <si>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</si>
  <si>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</si>
  <si>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</si>
  <si>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</si>
  <si>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</si>
  <si>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</si>
  <si>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</si>
  <si>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</si>
  <si>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</si>
  <si>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</si>
  <si>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</si>
  <si>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</si>
  <si>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</si>
  <si>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</si>
  <si>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</si>
  <si>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</si>
  <si>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</si>
  <si>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</si>
  <si>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</si>
  <si>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</si>
  <si>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</si>
  <si>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</si>
  <si>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</si>
  <si>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</si>
  <si>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</si>
  <si>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</si>
  <si>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</si>
  <si>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</si>
  <si>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</si>
  <si>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</si>
  <si>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</si>
  <si>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</si>
  <si>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</si>
  <si>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</si>
  <si>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</si>
  <si>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</si>
  <si>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</si>
  <si>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</si>
  <si>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</si>
  <si>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</si>
  <si>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</si>
  <si>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</si>
  <si>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</si>
  <si>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</si>
  <si>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</si>
  <si>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</si>
  <si>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</si>
  <si>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</si>
  <si>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</si>
  <si>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</si>
  <si>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</si>
  <si>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</si>
  <si>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</si>
  <si>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</si>
  <si>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</si>
  <si>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</si>
  <si>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</si>
  <si>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</si>
  <si>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</si>
  <si>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</si>
  <si>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</si>
  <si>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04/03/24 - VENCIMENTO 11/03/24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</si>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</sst>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338436</v>
      </c>
      <c r="C7" s="46">
        <f aca="true" t="shared" si="0" ref="C7:J7">+C8+C11</f>
        <v>276922</v>
      </c>
      <c r="D7" s="46">
        <f t="shared" si="0"/>
        <v>326936</v>
      </c>
      <c r="E7" s="46">
        <f t="shared" si="0"/>
        <v>187484</v>
      </c>
      <c r="F7" s="46">
        <f t="shared" si="0"/>
        <v>240827</v>
      </c>
      <c r="G7" s="46">
        <f t="shared" si="0"/>
        <v>237037</v>
      </c>
      <c r="H7" s="46">
        <f t="shared" si="0"/>
        <v>260284</v>
      </c>
      <c r="I7" s="46">
        <f t="shared" si="0"/>
        <v>366233</v>
      </c>
      <c r="J7" s="46">
        <f t="shared" si="0"/>
        <v>117816</v>
      </c>
      <c r="K7" s="38">
        <f aca="true" t="shared" si="1" ref="K7:K13">SUM(B7:J7)</f>
        <v>2351975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15990</v>
      </c>
      <c r="C8" s="44">
        <f t="shared" si="2"/>
        <v>16553</v>
      </c>
      <c r="D8" s="44">
        <f t="shared" si="2"/>
        <v>15109</v>
      </c>
      <c r="E8" s="44">
        <f t="shared" si="2"/>
        <v>10941</v>
      </c>
      <c r="F8" s="44">
        <f t="shared" si="2"/>
        <v>11683</v>
      </c>
      <c r="G8" s="44">
        <f t="shared" si="2"/>
        <v>6545</v>
      </c>
      <c r="H8" s="44">
        <f t="shared" si="2"/>
        <v>5428</v>
      </c>
      <c r="I8" s="44">
        <f t="shared" si="2"/>
        <v>15982</v>
      </c>
      <c r="J8" s="44">
        <f t="shared" si="2"/>
        <v>3219</v>
      </c>
      <c r="K8" s="38">
        <f t="shared" si="1"/>
        <v>101450</v>
      </c>
      <c r="L8"/>
      <c r="M8"/>
      <c r="N8"/>
    </row>
    <row r="9" spans="1:14" ht="16.5" customHeight="1">
      <c r="A9" s="22" t="s">
        <v>32</v>
      </c>
      <c r="B9" s="44">
        <v>15912</v>
      </c>
      <c r="C9" s="44">
        <v>16552</v>
      </c>
      <c r="D9" s="44">
        <v>15109</v>
      </c>
      <c r="E9" s="44">
        <v>10651</v>
      </c>
      <c r="F9" s="44">
        <v>11673</v>
      </c>
      <c r="G9" s="44">
        <v>6541</v>
      </c>
      <c r="H9" s="44">
        <v>5428</v>
      </c>
      <c r="I9" s="44">
        <v>15918</v>
      </c>
      <c r="J9" s="44">
        <v>3219</v>
      </c>
      <c r="K9" s="38">
        <f t="shared" si="1"/>
        <v>101003</v>
      </c>
      <c r="L9"/>
      <c r="M9"/>
      <c r="N9"/>
    </row>
    <row r="10" spans="1:14" ht="16.5" customHeight="1">
      <c r="A10" s="22" t="s">
        <v>31</v>
      </c>
      <c r="B10" s="44">
        <v>78</v>
      </c>
      <c r="C10" s="44">
        <v>1</v>
      </c>
      <c r="D10" s="44">
        <v>0</v>
      </c>
      <c r="E10" s="44">
        <v>290</v>
      </c>
      <c r="F10" s="44">
        <v>10</v>
      </c>
      <c r="G10" s="44">
        <v>4</v>
      </c>
      <c r="H10" s="44">
        <v>0</v>
      </c>
      <c r="I10" s="44">
        <v>64</v>
      </c>
      <c r="J10" s="44">
        <v>0</v>
      </c>
      <c r="K10" s="38">
        <f t="shared" si="1"/>
        <v>447</v>
      </c>
      <c r="L10"/>
      <c r="M10"/>
      <c r="N10"/>
    </row>
    <row r="11" spans="1:14" ht="16.5" customHeight="1">
      <c r="A11" s="43" t="s">
        <v>67</v>
      </c>
      <c r="B11" s="42">
        <v>322446</v>
      </c>
      <c r="C11" s="42">
        <v>260369</v>
      </c>
      <c r="D11" s="42">
        <v>311827</v>
      </c>
      <c r="E11" s="42">
        <v>176543</v>
      </c>
      <c r="F11" s="42">
        <v>229144</v>
      </c>
      <c r="G11" s="42">
        <v>230492</v>
      </c>
      <c r="H11" s="42">
        <v>254856</v>
      </c>
      <c r="I11" s="42">
        <v>350251</v>
      </c>
      <c r="J11" s="42">
        <v>114597</v>
      </c>
      <c r="K11" s="38">
        <f t="shared" si="1"/>
        <v>2250525</v>
      </c>
      <c r="L11" s="59"/>
      <c r="M11" s="59"/>
      <c r="N11" s="59"/>
    </row>
    <row r="12" spans="1:14" ht="16.5" customHeight="1">
      <c r="A12" s="22" t="s">
        <v>79</v>
      </c>
      <c r="B12" s="42">
        <v>22160</v>
      </c>
      <c r="C12" s="42">
        <v>20034</v>
      </c>
      <c r="D12" s="42">
        <v>25018</v>
      </c>
      <c r="E12" s="42">
        <v>17087</v>
      </c>
      <c r="F12" s="42">
        <v>14428</v>
      </c>
      <c r="G12" s="42">
        <v>13995</v>
      </c>
      <c r="H12" s="42">
        <v>13705</v>
      </c>
      <c r="I12" s="42">
        <v>19925</v>
      </c>
      <c r="J12" s="42">
        <v>5391</v>
      </c>
      <c r="K12" s="38">
        <f t="shared" si="1"/>
        <v>151743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300286</v>
      </c>
      <c r="C13" s="42">
        <f>+C11-C12</f>
        <v>240335</v>
      </c>
      <c r="D13" s="42">
        <f>+D11-D12</f>
        <v>286809</v>
      </c>
      <c r="E13" s="42">
        <f aca="true" t="shared" si="3" ref="E13:J13">+E11-E12</f>
        <v>159456</v>
      </c>
      <c r="F13" s="42">
        <f t="shared" si="3"/>
        <v>214716</v>
      </c>
      <c r="G13" s="42">
        <f t="shared" si="3"/>
        <v>216497</v>
      </c>
      <c r="H13" s="42">
        <f t="shared" si="3"/>
        <v>241151</v>
      </c>
      <c r="I13" s="42">
        <f t="shared" si="3"/>
        <v>330326</v>
      </c>
      <c r="J13" s="42">
        <f t="shared" si="3"/>
        <v>109206</v>
      </c>
      <c r="K13" s="38">
        <f t="shared" si="1"/>
        <v>2098782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1.106959228769821</v>
      </c>
      <c r="C18" s="39">
        <v>1.162828102896364</v>
      </c>
      <c r="D18" s="39">
        <v>1.084152994184988</v>
      </c>
      <c r="E18" s="39">
        <v>1.350363459931654</v>
      </c>
      <c r="F18" s="39">
        <v>0.993341289311307</v>
      </c>
      <c r="G18" s="39">
        <v>1.10133261685343</v>
      </c>
      <c r="H18" s="39">
        <v>1.123901296281224</v>
      </c>
      <c r="I18" s="39">
        <v>1.049003350315587</v>
      </c>
      <c r="J18" s="39">
        <v>1.077678236992074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1755050.43</v>
      </c>
      <c r="C20" s="36">
        <f aca="true" t="shared" si="4" ref="C20:J20">SUM(C21:C30)</f>
        <v>1654446.2100000002</v>
      </c>
      <c r="D20" s="36">
        <f t="shared" si="4"/>
        <v>2015994.7800000003</v>
      </c>
      <c r="E20" s="36">
        <f t="shared" si="4"/>
        <v>1258126.3199999998</v>
      </c>
      <c r="F20" s="36">
        <f t="shared" si="4"/>
        <v>1252100.46</v>
      </c>
      <c r="G20" s="36">
        <f t="shared" si="4"/>
        <v>1379340.49</v>
      </c>
      <c r="H20" s="36">
        <f t="shared" si="4"/>
        <v>1236777.96</v>
      </c>
      <c r="I20" s="36">
        <f t="shared" si="4"/>
        <v>1723183.8800000001</v>
      </c>
      <c r="J20" s="36">
        <f t="shared" si="4"/>
        <v>612466.6100000002</v>
      </c>
      <c r="K20" s="36">
        <f aca="true" t="shared" si="5" ref="K20:K29">SUM(B20:J20)</f>
        <v>12887487.139999999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1528004.7</v>
      </c>
      <c r="C21" s="58">
        <f>ROUND((C15+C16)*C7,2)</f>
        <v>1373533.12</v>
      </c>
      <c r="D21" s="58">
        <f aca="true" t="shared" si="6" ref="D21:J21">ROUND((D15+D16)*D7,2)</f>
        <v>1797657.6</v>
      </c>
      <c r="E21" s="58">
        <f t="shared" si="6"/>
        <v>896286.01</v>
      </c>
      <c r="F21" s="58">
        <f t="shared" si="6"/>
        <v>1218367.88</v>
      </c>
      <c r="G21" s="58">
        <f t="shared" si="6"/>
        <v>1211330.18</v>
      </c>
      <c r="H21" s="58">
        <f t="shared" si="6"/>
        <v>1059095.6</v>
      </c>
      <c r="I21" s="58">
        <f t="shared" si="6"/>
        <v>1505290.88</v>
      </c>
      <c r="J21" s="58">
        <f t="shared" si="6"/>
        <v>547938.65</v>
      </c>
      <c r="K21" s="30">
        <f t="shared" si="5"/>
        <v>11137504.62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163434.2</v>
      </c>
      <c r="C22" s="30">
        <f t="shared" si="7"/>
        <v>223649.79</v>
      </c>
      <c r="D22" s="30">
        <f t="shared" si="7"/>
        <v>151278.27</v>
      </c>
      <c r="E22" s="30">
        <f t="shared" si="7"/>
        <v>314025.87</v>
      </c>
      <c r="F22" s="30">
        <f t="shared" si="7"/>
        <v>-8112.76</v>
      </c>
      <c r="G22" s="30">
        <f t="shared" si="7"/>
        <v>122747.26</v>
      </c>
      <c r="H22" s="30">
        <f t="shared" si="7"/>
        <v>131223.32</v>
      </c>
      <c r="I22" s="30">
        <f t="shared" si="7"/>
        <v>73764.3</v>
      </c>
      <c r="J22" s="30">
        <f t="shared" si="7"/>
        <v>42562.91</v>
      </c>
      <c r="K22" s="30">
        <f t="shared" si="5"/>
        <v>1214573.16</v>
      </c>
      <c r="L22"/>
      <c r="M22"/>
      <c r="N22"/>
    </row>
    <row r="23" spans="1:14" ht="16.5" customHeight="1">
      <c r="A23" s="18" t="s">
        <v>26</v>
      </c>
      <c r="B23" s="30">
        <v>59187.63</v>
      </c>
      <c r="C23" s="30">
        <v>51267.96</v>
      </c>
      <c r="D23" s="30">
        <v>58776.85</v>
      </c>
      <c r="E23" s="30">
        <v>40709.44</v>
      </c>
      <c r="F23" s="30">
        <v>38234.17</v>
      </c>
      <c r="G23" s="30">
        <v>41466.53</v>
      </c>
      <c r="H23" s="30">
        <v>40999.16</v>
      </c>
      <c r="I23" s="30">
        <v>66684.64</v>
      </c>
      <c r="J23" s="30">
        <v>19261.41</v>
      </c>
      <c r="K23" s="30">
        <f t="shared" si="5"/>
        <v>416587.79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1399.61</v>
      </c>
      <c r="C26" s="30">
        <v>1320.64</v>
      </c>
      <c r="D26" s="30">
        <v>1609.28</v>
      </c>
      <c r="E26" s="30">
        <v>1004.78</v>
      </c>
      <c r="F26" s="30">
        <v>999.33</v>
      </c>
      <c r="G26" s="30">
        <v>1100.08</v>
      </c>
      <c r="H26" s="30">
        <v>985.72</v>
      </c>
      <c r="I26" s="30">
        <v>1375.1</v>
      </c>
      <c r="J26" s="30">
        <v>487.41</v>
      </c>
      <c r="K26" s="30">
        <f t="shared" si="5"/>
        <v>10281.949999999999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831.32</v>
      </c>
      <c r="D28" s="30">
        <v>1004.04</v>
      </c>
      <c r="E28" s="30">
        <v>581.53</v>
      </c>
      <c r="F28" s="30">
        <v>605.27</v>
      </c>
      <c r="G28" s="30">
        <v>685.42</v>
      </c>
      <c r="H28" s="30">
        <v>695.63</v>
      </c>
      <c r="I28" s="30">
        <v>991.76</v>
      </c>
      <c r="J28" s="30">
        <v>327.92</v>
      </c>
      <c r="K28" s="30">
        <f t="shared" si="5"/>
        <v>6621.71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71228.73</v>
      </c>
      <c r="J29" s="30">
        <v>0</v>
      </c>
      <c r="K29" s="30">
        <f t="shared" si="5"/>
        <v>71228.73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-102358.46</v>
      </c>
      <c r="C32" s="30">
        <f t="shared" si="8"/>
        <v>-80724.2</v>
      </c>
      <c r="D32" s="30">
        <f t="shared" si="8"/>
        <v>-106183.37999999999</v>
      </c>
      <c r="E32" s="30">
        <f t="shared" si="8"/>
        <v>-96524.1</v>
      </c>
      <c r="F32" s="30">
        <f t="shared" si="8"/>
        <v>-51361.2</v>
      </c>
      <c r="G32" s="30">
        <f t="shared" si="8"/>
        <v>-59859.600000000006</v>
      </c>
      <c r="H32" s="30">
        <f t="shared" si="8"/>
        <v>-31777.72</v>
      </c>
      <c r="I32" s="30">
        <f t="shared" si="8"/>
        <v>-82359.08</v>
      </c>
      <c r="J32" s="30">
        <f t="shared" si="8"/>
        <v>-24736.84000000001</v>
      </c>
      <c r="K32" s="30">
        <f aca="true" t="shared" si="9" ref="K32:K40">SUM(B32:J32)</f>
        <v>-635884.58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-102358.46</v>
      </c>
      <c r="C33" s="30">
        <f t="shared" si="10"/>
        <v>-80724.2</v>
      </c>
      <c r="D33" s="30">
        <f t="shared" si="10"/>
        <v>-82789.15000000001</v>
      </c>
      <c r="E33" s="30">
        <f t="shared" si="10"/>
        <v>-96524.1</v>
      </c>
      <c r="F33" s="30">
        <f t="shared" si="10"/>
        <v>-51361.2</v>
      </c>
      <c r="G33" s="30">
        <f t="shared" si="10"/>
        <v>-59859.600000000006</v>
      </c>
      <c r="H33" s="30">
        <f t="shared" si="10"/>
        <v>-31777.72</v>
      </c>
      <c r="I33" s="30">
        <f t="shared" si="10"/>
        <v>-82359.08</v>
      </c>
      <c r="J33" s="30">
        <f t="shared" si="10"/>
        <v>-17964.33</v>
      </c>
      <c r="K33" s="30">
        <f t="shared" si="9"/>
        <v>-605717.84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-70012.8</v>
      </c>
      <c r="C34" s="30">
        <f t="shared" si="11"/>
        <v>-72828.8</v>
      </c>
      <c r="D34" s="30">
        <f t="shared" si="11"/>
        <v>-66479.6</v>
      </c>
      <c r="E34" s="30">
        <f t="shared" si="11"/>
        <v>-46864.4</v>
      </c>
      <c r="F34" s="30">
        <f t="shared" si="11"/>
        <v>-51361.2</v>
      </c>
      <c r="G34" s="30">
        <f t="shared" si="11"/>
        <v>-28780.4</v>
      </c>
      <c r="H34" s="30">
        <f t="shared" si="11"/>
        <v>-23883.2</v>
      </c>
      <c r="I34" s="30">
        <f t="shared" si="11"/>
        <v>-70039.2</v>
      </c>
      <c r="J34" s="30">
        <f t="shared" si="11"/>
        <v>-14163.6</v>
      </c>
      <c r="K34" s="30">
        <f t="shared" si="9"/>
        <v>-444413.2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-32345.66</v>
      </c>
      <c r="C37" s="30">
        <v>-7895.4</v>
      </c>
      <c r="D37" s="30">
        <v>-16309.55</v>
      </c>
      <c r="E37" s="30">
        <v>-49659.7</v>
      </c>
      <c r="F37" s="26">
        <v>0</v>
      </c>
      <c r="G37" s="30">
        <v>-31079.2</v>
      </c>
      <c r="H37" s="30">
        <v>-7894.52</v>
      </c>
      <c r="I37" s="30">
        <v>-12319.88</v>
      </c>
      <c r="J37" s="30">
        <v>-3800.73</v>
      </c>
      <c r="K37" s="30">
        <f t="shared" si="9"/>
        <v>-161304.64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1652691.97</v>
      </c>
      <c r="C55" s="27">
        <f t="shared" si="15"/>
        <v>1573722.0100000002</v>
      </c>
      <c r="D55" s="27">
        <f t="shared" si="15"/>
        <v>1909811.4000000004</v>
      </c>
      <c r="E55" s="27">
        <f t="shared" si="15"/>
        <v>1161602.2199999997</v>
      </c>
      <c r="F55" s="27">
        <f t="shared" si="15"/>
        <v>1200739.26</v>
      </c>
      <c r="G55" s="27">
        <f t="shared" si="15"/>
        <v>1319480.89</v>
      </c>
      <c r="H55" s="27">
        <f t="shared" si="15"/>
        <v>1205000.24</v>
      </c>
      <c r="I55" s="27">
        <f t="shared" si="15"/>
        <v>1640824.8</v>
      </c>
      <c r="J55" s="27">
        <f t="shared" si="15"/>
        <v>587729.7700000003</v>
      </c>
      <c r="K55" s="20">
        <f>SUM(B55:J55)</f>
        <v>12251602.56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1652691.9700000002</v>
      </c>
      <c r="C61" s="10">
        <f t="shared" si="17"/>
        <v>1573722.01</v>
      </c>
      <c r="D61" s="10">
        <f t="shared" si="17"/>
        <v>1909811.4</v>
      </c>
      <c r="E61" s="10">
        <f t="shared" si="17"/>
        <v>1161602.22</v>
      </c>
      <c r="F61" s="10">
        <f t="shared" si="17"/>
        <v>1200739.26</v>
      </c>
      <c r="G61" s="10">
        <f t="shared" si="17"/>
        <v>1319480.89</v>
      </c>
      <c r="H61" s="10">
        <f t="shared" si="17"/>
        <v>1205000.24</v>
      </c>
      <c r="I61" s="10">
        <f>SUM(I62:I74)</f>
        <v>1640824.79</v>
      </c>
      <c r="J61" s="10">
        <f t="shared" si="17"/>
        <v>587729.77</v>
      </c>
      <c r="K61" s="5">
        <f>SUM(K62:K74)</f>
        <v>12251602.55</v>
      </c>
      <c r="L61" s="9"/>
    </row>
    <row r="62" spans="1:12" ht="16.5" customHeight="1">
      <c r="A62" s="7" t="s">
        <v>56</v>
      </c>
      <c r="B62" s="8">
        <v>1451559.36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1451559.36</v>
      </c>
      <c r="L62"/>
    </row>
    <row r="63" spans="1:12" ht="16.5" customHeight="1">
      <c r="A63" s="7" t="s">
        <v>57</v>
      </c>
      <c r="B63" s="8">
        <v>201132.61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201132.61</v>
      </c>
      <c r="L63"/>
    </row>
    <row r="64" spans="1:12" ht="16.5" customHeight="1">
      <c r="A64" s="7" t="s">
        <v>4</v>
      </c>
      <c r="B64" s="6">
        <v>0</v>
      </c>
      <c r="C64" s="8">
        <v>1573722.01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1573722.01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1909811.4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1909811.4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1161602.22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1161602.22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1200739.26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1200739.26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1319480.89</v>
      </c>
      <c r="H68" s="6">
        <v>0</v>
      </c>
      <c r="I68" s="6">
        <v>0</v>
      </c>
      <c r="J68" s="6">
        <v>0</v>
      </c>
      <c r="K68" s="5">
        <f t="shared" si="18"/>
        <v>1319480.89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1205000.24</v>
      </c>
      <c r="I69" s="6">
        <v>0</v>
      </c>
      <c r="J69" s="6">
        <v>0</v>
      </c>
      <c r="K69" s="5">
        <f t="shared" si="18"/>
        <v>1205000.24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591845.5</v>
      </c>
      <c r="J71" s="6">
        <v>0</v>
      </c>
      <c r="K71" s="5">
        <f t="shared" si="18"/>
        <v>591845.5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1048979.29</v>
      </c>
      <c r="J72" s="6">
        <v>0</v>
      </c>
      <c r="K72" s="5">
        <f t="shared" si="18"/>
        <v>1048979.29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587729.77</v>
      </c>
      <c r="K73" s="5">
        <f t="shared" si="18"/>
        <v>587729.77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2024-03-08T14:51:12Z</dcterms:modified>
  <cp:category/>
  <cp:version/>
  <cp:contentType/>
  <cp:contentStatus/>
</cp:coreProperties>
</file>