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<sst xmlns="http://schemas.openxmlformats.org/spreadsheetml/2006/main" count="84" uniqueCount="83">
  <si>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</si>
  <si>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</si>
  <si>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</si>
  <si>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</si>
  <si>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</si>
  <si>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</si>
  <si>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</si>
  <si>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</si>
  <si>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</si>
  <si>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</si>
  <si>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</si>
  <si>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</si>
  <si>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</si>
  <si>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</si>
  <si>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</si>
  <si>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</si>
  <si>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</si>
  <si>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</si>
  <si>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</si>
  <si>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</si>
  <si>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</si>
  <si>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</si>
  <si>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</si>
  <si>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</si>
  <si>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</si>
  <si>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</si>
  <si>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</si>
  <si>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</si>
  <si>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</si>
  <si>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</si>
  <si>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</si>
  <si>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</si>
  <si>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</si>
  <si>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</si>
  <si>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</si>
  <si>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</si>
  <si>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</si>
  <si>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</si>
  <si>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</si>
  <si>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</si>
  <si>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</si>
  <si>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</si>
  <si>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</si>
  <si>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</si>
  <si>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</si>
  <si>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</si>
  <si>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</si>
  <si>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</si>
  <si>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</si>
  <si>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</si>
  <si>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</si>
  <si>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</si>
  <si>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</si>
  <si>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</si>
  <si>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</si>
  <si>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</si>
  <si>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</si>
  <si>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</si>
  <si>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</si>
  <si>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</si>
  <si>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</si>
  <si>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</si>
  <si>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</si>
  <si>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</si>
  <si>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</si>
  <si>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</si>
  <si>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</si>
  <si>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</si>
  <si>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</si>
  <si>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</si>
  <si>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</si>
  <si>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</si>
  <si>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</si>
  <si>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</si>
  <si>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</si>
  <si>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</si>
  <si>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</si>
  <si>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</si>
  <si>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</si>
  <si>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</si>
  <si>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03/03/24 - VENCIMENTO 08/03/24</t>
  </si>
  <si>
    <t>4.9. Remuneração Veículos Elétricos</t>
  </si>
  <si>
    <t>TARIFA ZERO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</si>
</sst>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" fontId="3" fillId="36" borderId="16" xfId="49" applyFont="1" applyFill="1" applyBorder="1" applyAlignment="1">
      <alignment vertical="center"/>
      <protection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4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42" sqref="B42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2" t="s">
        <v>54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1">
      <c r="A2" s="63" t="s">
        <v>80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50"/>
      <c r="B3" s="53"/>
      <c r="C3" s="50"/>
      <c r="D3" s="50" t="s">
        <v>48</v>
      </c>
      <c r="E3" s="52">
        <v>0</v>
      </c>
      <c r="F3" s="61" t="s">
        <v>82</v>
      </c>
      <c r="G3" s="51"/>
      <c r="H3" s="51"/>
      <c r="I3" s="51"/>
      <c r="J3" s="51"/>
      <c r="K3" s="50"/>
    </row>
    <row r="4" spans="1:11" ht="15.75">
      <c r="A4" s="64" t="s">
        <v>47</v>
      </c>
      <c r="B4" s="65" t="s">
        <v>46</v>
      </c>
      <c r="C4" s="66"/>
      <c r="D4" s="66"/>
      <c r="E4" s="66"/>
      <c r="F4" s="66"/>
      <c r="G4" s="66"/>
      <c r="H4" s="66"/>
      <c r="I4" s="66"/>
      <c r="J4" s="66"/>
      <c r="K4" s="64" t="s">
        <v>45</v>
      </c>
    </row>
    <row r="5" spans="1:11" ht="43.5" customHeight="1">
      <c r="A5" s="64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4"/>
    </row>
    <row r="6" spans="1:11" ht="18.75" customHeight="1">
      <c r="A6" s="64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4"/>
    </row>
    <row r="7" spans="1:14" ht="16.5" customHeight="1">
      <c r="A7" s="13" t="s">
        <v>33</v>
      </c>
      <c r="B7" s="46">
        <f>+B8+B11</f>
        <v>126509</v>
      </c>
      <c r="C7" s="46">
        <f aca="true" t="shared" si="0" ref="C7:J7">+C8+C11</f>
        <v>93208</v>
      </c>
      <c r="D7" s="46">
        <f t="shared" si="0"/>
        <v>143071</v>
      </c>
      <c r="E7" s="46">
        <f t="shared" si="0"/>
        <v>70556</v>
      </c>
      <c r="F7" s="46">
        <f t="shared" si="0"/>
        <v>115917</v>
      </c>
      <c r="G7" s="46">
        <f t="shared" si="0"/>
        <v>101020</v>
      </c>
      <c r="H7" s="46">
        <f t="shared" si="0"/>
        <v>113150</v>
      </c>
      <c r="I7" s="46">
        <f t="shared" si="0"/>
        <v>161593</v>
      </c>
      <c r="J7" s="46">
        <f t="shared" si="0"/>
        <v>37448</v>
      </c>
      <c r="K7" s="38">
        <f aca="true" t="shared" si="1" ref="K7:K13">SUM(B7:J7)</f>
        <v>962472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0</v>
      </c>
      <c r="C8" s="44">
        <f t="shared" si="2"/>
        <v>0</v>
      </c>
      <c r="D8" s="44">
        <f t="shared" si="2"/>
        <v>0</v>
      </c>
      <c r="E8" s="44">
        <f t="shared" si="2"/>
        <v>0</v>
      </c>
      <c r="F8" s="44">
        <f t="shared" si="2"/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38">
        <f t="shared" si="1"/>
        <v>0</v>
      </c>
      <c r="L8"/>
      <c r="M8"/>
      <c r="N8"/>
    </row>
    <row r="9" spans="1:14" ht="16.5" customHeight="1">
      <c r="A9" s="22" t="s">
        <v>32</v>
      </c>
      <c r="B9" s="44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38">
        <f t="shared" si="1"/>
        <v>0</v>
      </c>
      <c r="L9"/>
      <c r="M9"/>
      <c r="N9"/>
    </row>
    <row r="10" spans="1:14" ht="16.5" customHeight="1">
      <c r="A10" s="22" t="s">
        <v>31</v>
      </c>
      <c r="B10" s="44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38">
        <f t="shared" si="1"/>
        <v>0</v>
      </c>
      <c r="L10"/>
      <c r="M10"/>
      <c r="N10"/>
    </row>
    <row r="11" spans="1:14" ht="16.5" customHeight="1">
      <c r="A11" s="43" t="s">
        <v>67</v>
      </c>
      <c r="B11" s="42">
        <v>126509</v>
      </c>
      <c r="C11" s="42">
        <v>93208</v>
      </c>
      <c r="D11" s="42">
        <v>143071</v>
      </c>
      <c r="E11" s="42">
        <v>70556</v>
      </c>
      <c r="F11" s="42">
        <v>115917</v>
      </c>
      <c r="G11" s="42">
        <v>101020</v>
      </c>
      <c r="H11" s="42">
        <v>113150</v>
      </c>
      <c r="I11" s="42">
        <v>161593</v>
      </c>
      <c r="J11" s="42">
        <v>37448</v>
      </c>
      <c r="K11" s="38">
        <f t="shared" si="1"/>
        <v>962472</v>
      </c>
      <c r="L11" s="59"/>
      <c r="M11" s="59"/>
      <c r="N11" s="59"/>
    </row>
    <row r="12" spans="1:14" ht="16.5" customHeight="1">
      <c r="A12" s="22" t="s">
        <v>79</v>
      </c>
      <c r="B12" s="42">
        <v>7802</v>
      </c>
      <c r="C12" s="42">
        <v>5608</v>
      </c>
      <c r="D12" s="42">
        <v>8953</v>
      </c>
      <c r="E12" s="42">
        <v>5419</v>
      </c>
      <c r="F12" s="42">
        <v>6463</v>
      </c>
      <c r="G12" s="42">
        <v>4572</v>
      </c>
      <c r="H12" s="42">
        <v>4912</v>
      </c>
      <c r="I12" s="42">
        <v>6928</v>
      </c>
      <c r="J12" s="42">
        <v>1254</v>
      </c>
      <c r="K12" s="38">
        <f t="shared" si="1"/>
        <v>51911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118707</v>
      </c>
      <c r="C13" s="42">
        <f>+C11-C12</f>
        <v>87600</v>
      </c>
      <c r="D13" s="42">
        <f>+D11-D12</f>
        <v>134118</v>
      </c>
      <c r="E13" s="42">
        <f aca="true" t="shared" si="3" ref="E13:J13">+E11-E12</f>
        <v>65137</v>
      </c>
      <c r="F13" s="42">
        <f t="shared" si="3"/>
        <v>109454</v>
      </c>
      <c r="G13" s="42">
        <f t="shared" si="3"/>
        <v>96448</v>
      </c>
      <c r="H13" s="42">
        <f t="shared" si="3"/>
        <v>108238</v>
      </c>
      <c r="I13" s="42">
        <f t="shared" si="3"/>
        <v>154665</v>
      </c>
      <c r="J13" s="42">
        <f t="shared" si="3"/>
        <v>36194</v>
      </c>
      <c r="K13" s="38">
        <f t="shared" si="1"/>
        <v>910561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1.078379257948964</v>
      </c>
      <c r="C18" s="39">
        <v>1.175639322186884</v>
      </c>
      <c r="D18" s="39">
        <v>1.093378582655189</v>
      </c>
      <c r="E18" s="39">
        <v>1.303945439301094</v>
      </c>
      <c r="F18" s="39">
        <v>0.969161354458602</v>
      </c>
      <c r="G18" s="39">
        <v>1.110906512278079</v>
      </c>
      <c r="H18" s="39">
        <v>1.135258382947574</v>
      </c>
      <c r="I18" s="39">
        <v>1.043390016198217</v>
      </c>
      <c r="J18" s="39">
        <v>1.08020276659575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643547.7600000001</v>
      </c>
      <c r="C20" s="36">
        <f aca="true" t="shared" si="4" ref="C20:J20">SUM(C21:C30)</f>
        <v>573445.99</v>
      </c>
      <c r="D20" s="36">
        <f t="shared" si="4"/>
        <v>896694.75</v>
      </c>
      <c r="E20" s="36">
        <f t="shared" si="4"/>
        <v>465953.08</v>
      </c>
      <c r="F20" s="36">
        <f t="shared" si="4"/>
        <v>591623.79</v>
      </c>
      <c r="G20" s="36">
        <f t="shared" si="4"/>
        <v>595524.0700000002</v>
      </c>
      <c r="H20" s="36">
        <f t="shared" si="4"/>
        <v>551553.6</v>
      </c>
      <c r="I20" s="36">
        <f t="shared" si="4"/>
        <v>802283.67</v>
      </c>
      <c r="J20" s="36">
        <f t="shared" si="4"/>
        <v>199658.53</v>
      </c>
      <c r="K20" s="36">
        <f aca="true" t="shared" si="5" ref="K20:K29">SUM(B20:J20)</f>
        <v>5320285.24</v>
      </c>
      <c r="L20"/>
      <c r="M20"/>
      <c r="N20"/>
    </row>
    <row r="21" spans="1:14" ht="16.5" customHeight="1">
      <c r="A21" s="35" t="s">
        <v>28</v>
      </c>
      <c r="B21" s="58">
        <f>ROUND((B15+B16)*B7,2)</f>
        <v>571175.48</v>
      </c>
      <c r="C21" s="58">
        <f>ROUND((C15+C16)*C7,2)</f>
        <v>462311.68</v>
      </c>
      <c r="D21" s="58">
        <f aca="true" t="shared" si="6" ref="D21:J21">ROUND((D15+D16)*D7,2)</f>
        <v>786675.89</v>
      </c>
      <c r="E21" s="58">
        <f t="shared" si="6"/>
        <v>337300.01</v>
      </c>
      <c r="F21" s="58">
        <f t="shared" si="6"/>
        <v>586435.69</v>
      </c>
      <c r="G21" s="58">
        <f t="shared" si="6"/>
        <v>516242.51</v>
      </c>
      <c r="H21" s="58">
        <f t="shared" si="6"/>
        <v>460407.35</v>
      </c>
      <c r="I21" s="58">
        <f t="shared" si="6"/>
        <v>664179.55</v>
      </c>
      <c r="J21" s="58">
        <f t="shared" si="6"/>
        <v>174163.16</v>
      </c>
      <c r="K21" s="30">
        <f t="shared" si="5"/>
        <v>4558891.32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44768.31</v>
      </c>
      <c r="C22" s="30">
        <f t="shared" si="7"/>
        <v>81200.11</v>
      </c>
      <c r="D22" s="30">
        <f t="shared" si="7"/>
        <v>73458.68</v>
      </c>
      <c r="E22" s="30">
        <f t="shared" si="7"/>
        <v>102520.8</v>
      </c>
      <c r="F22" s="30">
        <f t="shared" si="7"/>
        <v>-18084.88</v>
      </c>
      <c r="G22" s="30">
        <f t="shared" si="7"/>
        <v>57254.66</v>
      </c>
      <c r="H22" s="30">
        <f t="shared" si="7"/>
        <v>62273.95</v>
      </c>
      <c r="I22" s="30">
        <f t="shared" si="7"/>
        <v>28818.76</v>
      </c>
      <c r="J22" s="30">
        <f t="shared" si="7"/>
        <v>13968.37</v>
      </c>
      <c r="K22" s="30">
        <f t="shared" si="5"/>
        <v>446178.75999999995</v>
      </c>
      <c r="L22"/>
      <c r="M22"/>
      <c r="N22"/>
    </row>
    <row r="23" spans="1:14" ht="16.5" customHeight="1">
      <c r="A23" s="18" t="s">
        <v>26</v>
      </c>
      <c r="B23" s="30">
        <v>23357.06</v>
      </c>
      <c r="C23" s="30">
        <v>24170.31</v>
      </c>
      <c r="D23" s="30">
        <v>28182.82</v>
      </c>
      <c r="E23" s="30">
        <v>19147.08</v>
      </c>
      <c r="F23" s="30">
        <v>19536.55</v>
      </c>
      <c r="G23" s="30">
        <v>18200.42</v>
      </c>
      <c r="H23" s="30">
        <v>23349.79</v>
      </c>
      <c r="I23" s="30">
        <v>31248.14</v>
      </c>
      <c r="J23" s="30">
        <v>8932.28</v>
      </c>
      <c r="K23" s="30">
        <f t="shared" si="5"/>
        <v>196124.44999999998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1222.62</v>
      </c>
      <c r="C26" s="30">
        <v>1089.19</v>
      </c>
      <c r="D26" s="30">
        <v>1704.58</v>
      </c>
      <c r="E26" s="30">
        <v>884.97</v>
      </c>
      <c r="F26" s="30">
        <v>1124.59</v>
      </c>
      <c r="G26" s="30">
        <v>1130.04</v>
      </c>
      <c r="H26" s="30">
        <v>1048.35</v>
      </c>
      <c r="I26" s="30">
        <v>1524.87</v>
      </c>
      <c r="J26" s="30">
        <v>378.49</v>
      </c>
      <c r="K26" s="30">
        <f t="shared" si="5"/>
        <v>10107.699999999999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308.37</v>
      </c>
      <c r="J27" s="30">
        <v>118.26</v>
      </c>
      <c r="K27" s="30">
        <f t="shared" si="5"/>
        <v>2368.38</v>
      </c>
      <c r="L27" s="59"/>
      <c r="M27" s="59"/>
      <c r="N27" s="59"/>
    </row>
    <row r="28" spans="1:14" ht="16.5" customHeight="1">
      <c r="A28" s="18" t="s">
        <v>77</v>
      </c>
      <c r="B28" s="30">
        <v>898.82</v>
      </c>
      <c r="C28" s="30">
        <v>831.32</v>
      </c>
      <c r="D28" s="30">
        <v>1004.04</v>
      </c>
      <c r="E28" s="30">
        <v>581.53</v>
      </c>
      <c r="F28" s="30">
        <v>605.27</v>
      </c>
      <c r="G28" s="30">
        <v>685.42</v>
      </c>
      <c r="H28" s="30">
        <v>695.63</v>
      </c>
      <c r="I28" s="30">
        <v>991.76</v>
      </c>
      <c r="J28" s="30">
        <v>327.92</v>
      </c>
      <c r="K28" s="30">
        <f t="shared" si="5"/>
        <v>6621.71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71672.12</v>
      </c>
      <c r="J29" s="30">
        <v>0</v>
      </c>
      <c r="K29" s="30">
        <f t="shared" si="5"/>
        <v>71672.12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0</v>
      </c>
      <c r="C32" s="30">
        <f t="shared" si="8"/>
        <v>0</v>
      </c>
      <c r="D32" s="30">
        <f t="shared" si="8"/>
        <v>-509394.23</v>
      </c>
      <c r="E32" s="30">
        <f t="shared" si="8"/>
        <v>0</v>
      </c>
      <c r="F32" s="30">
        <f t="shared" si="8"/>
        <v>0</v>
      </c>
      <c r="G32" s="30">
        <f t="shared" si="8"/>
        <v>0</v>
      </c>
      <c r="H32" s="30">
        <f t="shared" si="8"/>
        <v>-378000</v>
      </c>
      <c r="I32" s="30">
        <f t="shared" si="8"/>
        <v>0</v>
      </c>
      <c r="J32" s="30">
        <f t="shared" si="8"/>
        <v>-114772.51</v>
      </c>
      <c r="K32" s="30">
        <f aca="true" t="shared" si="9" ref="K32:K40">SUM(B32:J32)</f>
        <v>-1002166.74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0</v>
      </c>
      <c r="C33" s="30">
        <f t="shared" si="10"/>
        <v>0</v>
      </c>
      <c r="D33" s="30">
        <f t="shared" si="10"/>
        <v>0</v>
      </c>
      <c r="E33" s="30">
        <f t="shared" si="10"/>
        <v>0</v>
      </c>
      <c r="F33" s="30">
        <f t="shared" si="10"/>
        <v>0</v>
      </c>
      <c r="G33" s="30">
        <f t="shared" si="10"/>
        <v>0</v>
      </c>
      <c r="H33" s="30">
        <f t="shared" si="10"/>
        <v>0</v>
      </c>
      <c r="I33" s="30">
        <f t="shared" si="10"/>
        <v>0</v>
      </c>
      <c r="J33" s="30">
        <f t="shared" si="10"/>
        <v>0</v>
      </c>
      <c r="K33" s="30">
        <f t="shared" si="9"/>
        <v>0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0</v>
      </c>
      <c r="C34" s="30">
        <f t="shared" si="11"/>
        <v>0</v>
      </c>
      <c r="D34" s="30">
        <f t="shared" si="11"/>
        <v>0</v>
      </c>
      <c r="E34" s="30">
        <f t="shared" si="11"/>
        <v>0</v>
      </c>
      <c r="F34" s="30">
        <f t="shared" si="11"/>
        <v>0</v>
      </c>
      <c r="G34" s="30">
        <f t="shared" si="11"/>
        <v>0</v>
      </c>
      <c r="H34" s="30">
        <f t="shared" si="11"/>
        <v>0</v>
      </c>
      <c r="I34" s="30">
        <f t="shared" si="11"/>
        <v>0</v>
      </c>
      <c r="J34" s="30">
        <f t="shared" si="11"/>
        <v>0</v>
      </c>
      <c r="K34" s="30">
        <f t="shared" si="9"/>
        <v>0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0</v>
      </c>
      <c r="C37" s="30">
        <v>0</v>
      </c>
      <c r="D37" s="30">
        <v>0</v>
      </c>
      <c r="E37" s="30">
        <v>0</v>
      </c>
      <c r="F37" s="26">
        <v>0</v>
      </c>
      <c r="G37" s="30">
        <v>0</v>
      </c>
      <c r="H37" s="30">
        <v>0</v>
      </c>
      <c r="I37" s="30">
        <v>0</v>
      </c>
      <c r="J37" s="30">
        <v>0</v>
      </c>
      <c r="K37" s="30">
        <f t="shared" si="9"/>
        <v>0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-509394.23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-378000</v>
      </c>
      <c r="I38" s="27">
        <f t="shared" si="12"/>
        <v>0</v>
      </c>
      <c r="J38" s="27">
        <f t="shared" si="12"/>
        <v>-114772.51</v>
      </c>
      <c r="K38" s="30">
        <f t="shared" si="9"/>
        <v>-1002166.74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aca="true" t="shared" si="13" ref="K46:K53">SUM(B46:J46)</f>
        <v>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-486000</v>
      </c>
      <c r="E47" s="17">
        <v>0</v>
      </c>
      <c r="F47" s="17">
        <v>0</v>
      </c>
      <c r="G47" s="17">
        <v>0</v>
      </c>
      <c r="H47" s="17">
        <v>-378000</v>
      </c>
      <c r="I47" s="17">
        <v>0</v>
      </c>
      <c r="J47" s="17">
        <v>-108000</v>
      </c>
      <c r="K47" s="30">
        <f t="shared" si="13"/>
        <v>-972000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643547.7600000001</v>
      </c>
      <c r="C55" s="27">
        <f t="shared" si="15"/>
        <v>573445.99</v>
      </c>
      <c r="D55" s="27">
        <f t="shared" si="15"/>
        <v>387300.52</v>
      </c>
      <c r="E55" s="27">
        <f t="shared" si="15"/>
        <v>465953.08</v>
      </c>
      <c r="F55" s="27">
        <f t="shared" si="15"/>
        <v>591623.79</v>
      </c>
      <c r="G55" s="27">
        <f t="shared" si="15"/>
        <v>595524.0700000002</v>
      </c>
      <c r="H55" s="27">
        <f t="shared" si="15"/>
        <v>173553.59999999998</v>
      </c>
      <c r="I55" s="27">
        <f t="shared" si="15"/>
        <v>802283.67</v>
      </c>
      <c r="J55" s="27">
        <f t="shared" si="15"/>
        <v>84886.02</v>
      </c>
      <c r="K55" s="20">
        <f>SUM(B55:J55)</f>
        <v>4318118.5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643547.76</v>
      </c>
      <c r="C61" s="10">
        <f t="shared" si="17"/>
        <v>573445.9900741122</v>
      </c>
      <c r="D61" s="10">
        <f t="shared" si="17"/>
        <v>387300.5195737935</v>
      </c>
      <c r="E61" s="10">
        <f t="shared" si="17"/>
        <v>465953.079715344</v>
      </c>
      <c r="F61" s="10">
        <f t="shared" si="17"/>
        <v>591623.7875888986</v>
      </c>
      <c r="G61" s="10">
        <f t="shared" si="17"/>
        <v>595524.0662334737</v>
      </c>
      <c r="H61" s="10">
        <f t="shared" si="17"/>
        <v>173553.60363627435</v>
      </c>
      <c r="I61" s="10">
        <f>SUM(I62:I74)</f>
        <v>802283.6699999999</v>
      </c>
      <c r="J61" s="10">
        <f t="shared" si="17"/>
        <v>84886.01725438208</v>
      </c>
      <c r="K61" s="5">
        <f>SUM(K62:K74)</f>
        <v>4318118.494076279</v>
      </c>
      <c r="L61" s="9"/>
    </row>
    <row r="62" spans="1:12" ht="16.5" customHeight="1">
      <c r="A62" s="7" t="s">
        <v>56</v>
      </c>
      <c r="B62" s="8">
        <v>562911.23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562911.23</v>
      </c>
      <c r="L62"/>
    </row>
    <row r="63" spans="1:12" ht="16.5" customHeight="1">
      <c r="A63" s="7" t="s">
        <v>57</v>
      </c>
      <c r="B63" s="8">
        <v>80636.53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80636.53</v>
      </c>
      <c r="L63"/>
    </row>
    <row r="64" spans="1:12" ht="16.5" customHeight="1">
      <c r="A64" s="7" t="s">
        <v>4</v>
      </c>
      <c r="B64" s="6">
        <v>0</v>
      </c>
      <c r="C64" s="8">
        <v>573445.9900741122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573445.9900741122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387300.5195737935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387300.5195737935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465953.079715344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465953.079715344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591623.7875888986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591623.7875888986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595524.0662334737</v>
      </c>
      <c r="H68" s="6">
        <v>0</v>
      </c>
      <c r="I68" s="6">
        <v>0</v>
      </c>
      <c r="J68" s="6">
        <v>0</v>
      </c>
      <c r="K68" s="5">
        <f t="shared" si="18"/>
        <v>595524.0662334737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173553.60363627435</v>
      </c>
      <c r="I69" s="6">
        <v>0</v>
      </c>
      <c r="J69" s="6">
        <v>0</v>
      </c>
      <c r="K69" s="5">
        <f t="shared" si="18"/>
        <v>173553.60363627435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336156.86</v>
      </c>
      <c r="J71" s="6">
        <v>0</v>
      </c>
      <c r="K71" s="5">
        <f t="shared" si="18"/>
        <v>336156.86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466126.81</v>
      </c>
      <c r="J72" s="6">
        <v>0</v>
      </c>
      <c r="K72" s="5">
        <f t="shared" si="18"/>
        <v>466126.81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84886.01725438208</v>
      </c>
      <c r="K73" s="5">
        <f t="shared" si="18"/>
        <v>84886.01725438208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2024-03-07T18:36:26Z</dcterms:modified>
  <cp:category/>
  <cp:version/>
  <cp:contentType/>
  <cp:contentStatus/>
</cp:coreProperties>
</file>