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<sst xmlns="http://schemas.openxmlformats.org/spreadsheetml/2006/main" count="83" uniqueCount="82">
  <si>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</si>
  <si>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</si>
  <si>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</si>
  <si>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</si>
  <si>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</si>
  <si>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</si>
  <si>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</si>
  <si>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</si>
  <si>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</si>
  <si>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</si>
  <si>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</si>
  <si>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</si>
  <si>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</si>
  <si>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</si>
  <si>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</si>
  <si>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</si>
  <si>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</si>
  <si>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</si>
  <si>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</si>
  <si>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</si>
  <si>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</si>
  <si>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</si>
  <si>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</si>
  <si>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</si>
  <si>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</si>
  <si>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</si>
  <si>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</si>
  <si>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</si>
  <si>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</si>
  <si>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</si>
  <si>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</si>
  <si>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</si>
  <si>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</si>
  <si>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</si>
  <si>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</si>
  <si>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</si>
  <si>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</si>
  <si>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</si>
  <si>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</si>
  <si>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</si>
  <si>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</si>
  <si>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</si>
  <si>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</si>
  <si>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</si>
  <si>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</si>
  <si>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</si>
  <si>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</si>
  <si>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</si>
  <si>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</si>
  <si>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</si>
  <si>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</si>
  <si>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</si>
  <si>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</si>
  <si>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</si>
  <si>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</si>
  <si>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</si>
  <si>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</si>
  <si>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</si>
  <si>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</si>
  <si>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</si>
  <si>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</si>
  <si>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</si>
  <si>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</si>
  <si>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</si>
  <si>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</si>
  <si>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</si>
  <si>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</si>
  <si>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</si>
  <si>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</si>
  <si>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</si>
  <si>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</si>
  <si>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</si>
  <si>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</si>
  <si>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</si>
  <si>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</si>
  <si>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</si>
  <si>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</si>
  <si>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</si>
  <si>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</si>
  <si>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</si>
  <si>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02/03/24 - VENCIMENTO 08/03/24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</si>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</sst>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181041</v>
      </c>
      <c r="C7" s="46">
        <f aca="true" t="shared" si="0" ref="C7:J7">+C8+C11</f>
        <v>144407</v>
      </c>
      <c r="D7" s="46">
        <f t="shared" si="0"/>
        <v>197170</v>
      </c>
      <c r="E7" s="46">
        <f t="shared" si="0"/>
        <v>98328</v>
      </c>
      <c r="F7" s="46">
        <f t="shared" si="0"/>
        <v>145994</v>
      </c>
      <c r="G7" s="46">
        <f t="shared" si="0"/>
        <v>152990</v>
      </c>
      <c r="H7" s="46">
        <f t="shared" si="0"/>
        <v>169777</v>
      </c>
      <c r="I7" s="46">
        <f t="shared" si="0"/>
        <v>209143</v>
      </c>
      <c r="J7" s="46">
        <f t="shared" si="0"/>
        <v>51499</v>
      </c>
      <c r="K7" s="38">
        <f aca="true" t="shared" si="1" ref="K7:K13">SUM(B7:J7)</f>
        <v>1350349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10573</v>
      </c>
      <c r="C8" s="44">
        <f t="shared" si="2"/>
        <v>11589</v>
      </c>
      <c r="D8" s="44">
        <f t="shared" si="2"/>
        <v>11942</v>
      </c>
      <c r="E8" s="44">
        <f t="shared" si="2"/>
        <v>7259</v>
      </c>
      <c r="F8" s="44">
        <f t="shared" si="2"/>
        <v>8014</v>
      </c>
      <c r="G8" s="44">
        <f t="shared" si="2"/>
        <v>5400</v>
      </c>
      <c r="H8" s="44">
        <f t="shared" si="2"/>
        <v>4369</v>
      </c>
      <c r="I8" s="44">
        <f t="shared" si="2"/>
        <v>10845</v>
      </c>
      <c r="J8" s="44">
        <f t="shared" si="2"/>
        <v>1442</v>
      </c>
      <c r="K8" s="38">
        <f t="shared" si="1"/>
        <v>71433</v>
      </c>
      <c r="L8"/>
      <c r="M8"/>
      <c r="N8"/>
    </row>
    <row r="9" spans="1:14" ht="16.5" customHeight="1">
      <c r="A9" s="22" t="s">
        <v>32</v>
      </c>
      <c r="B9" s="44">
        <v>10550</v>
      </c>
      <c r="C9" s="44">
        <v>11589</v>
      </c>
      <c r="D9" s="44">
        <v>11942</v>
      </c>
      <c r="E9" s="44">
        <v>7065</v>
      </c>
      <c r="F9" s="44">
        <v>8002</v>
      </c>
      <c r="G9" s="44">
        <v>5397</v>
      </c>
      <c r="H9" s="44">
        <v>4369</v>
      </c>
      <c r="I9" s="44">
        <v>10778</v>
      </c>
      <c r="J9" s="44">
        <v>1442</v>
      </c>
      <c r="K9" s="38">
        <f t="shared" si="1"/>
        <v>71134</v>
      </c>
      <c r="L9"/>
      <c r="M9"/>
      <c r="N9"/>
    </row>
    <row r="10" spans="1:14" ht="16.5" customHeight="1">
      <c r="A10" s="22" t="s">
        <v>31</v>
      </c>
      <c r="B10" s="44">
        <v>23</v>
      </c>
      <c r="C10" s="44">
        <v>0</v>
      </c>
      <c r="D10" s="44">
        <v>0</v>
      </c>
      <c r="E10" s="44">
        <v>194</v>
      </c>
      <c r="F10" s="44">
        <v>12</v>
      </c>
      <c r="G10" s="44">
        <v>3</v>
      </c>
      <c r="H10" s="44">
        <v>0</v>
      </c>
      <c r="I10" s="44">
        <v>67</v>
      </c>
      <c r="J10" s="44">
        <v>0</v>
      </c>
      <c r="K10" s="38">
        <f t="shared" si="1"/>
        <v>299</v>
      </c>
      <c r="L10"/>
      <c r="M10"/>
      <c r="N10"/>
    </row>
    <row r="11" spans="1:14" ht="16.5" customHeight="1">
      <c r="A11" s="43" t="s">
        <v>67</v>
      </c>
      <c r="B11" s="42">
        <v>170468</v>
      </c>
      <c r="C11" s="42">
        <v>132818</v>
      </c>
      <c r="D11" s="42">
        <v>185228</v>
      </c>
      <c r="E11" s="42">
        <v>91069</v>
      </c>
      <c r="F11" s="42">
        <v>137980</v>
      </c>
      <c r="G11" s="42">
        <v>147590</v>
      </c>
      <c r="H11" s="42">
        <v>165408</v>
      </c>
      <c r="I11" s="42">
        <v>198298</v>
      </c>
      <c r="J11" s="42">
        <v>50057</v>
      </c>
      <c r="K11" s="38">
        <f t="shared" si="1"/>
        <v>1278916</v>
      </c>
      <c r="L11" s="59"/>
      <c r="M11" s="59"/>
      <c r="N11" s="59"/>
    </row>
    <row r="12" spans="1:14" ht="16.5" customHeight="1">
      <c r="A12" s="22" t="s">
        <v>79</v>
      </c>
      <c r="B12" s="42">
        <v>14046</v>
      </c>
      <c r="C12" s="42">
        <v>11659</v>
      </c>
      <c r="D12" s="42">
        <v>16071</v>
      </c>
      <c r="E12" s="42">
        <v>9779</v>
      </c>
      <c r="F12" s="42">
        <v>10022</v>
      </c>
      <c r="G12" s="42">
        <v>9178</v>
      </c>
      <c r="H12" s="42">
        <v>8480</v>
      </c>
      <c r="I12" s="42">
        <v>11266</v>
      </c>
      <c r="J12" s="42">
        <v>2273</v>
      </c>
      <c r="K12" s="38">
        <f t="shared" si="1"/>
        <v>92774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156422</v>
      </c>
      <c r="C13" s="42">
        <f>+C11-C12</f>
        <v>121159</v>
      </c>
      <c r="D13" s="42">
        <f>+D11-D12</f>
        <v>169157</v>
      </c>
      <c r="E13" s="42">
        <f aca="true" t="shared" si="3" ref="E13:J13">+E11-E12</f>
        <v>81290</v>
      </c>
      <c r="F13" s="42">
        <f t="shared" si="3"/>
        <v>127958</v>
      </c>
      <c r="G13" s="42">
        <f t="shared" si="3"/>
        <v>138412</v>
      </c>
      <c r="H13" s="42">
        <f t="shared" si="3"/>
        <v>156928</v>
      </c>
      <c r="I13" s="42">
        <f t="shared" si="3"/>
        <v>187032</v>
      </c>
      <c r="J13" s="42">
        <f t="shared" si="3"/>
        <v>47784</v>
      </c>
      <c r="K13" s="38">
        <f t="shared" si="1"/>
        <v>1186142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1.092482525262952</v>
      </c>
      <c r="C18" s="39">
        <v>1.167496351901194</v>
      </c>
      <c r="D18" s="39">
        <v>1.070220456284325</v>
      </c>
      <c r="E18" s="39">
        <v>1.328054329030638</v>
      </c>
      <c r="F18" s="39">
        <v>0.982552189916928</v>
      </c>
      <c r="G18" s="39">
        <v>1.104745770988674</v>
      </c>
      <c r="H18" s="39">
        <v>1.145408338414698</v>
      </c>
      <c r="I18" s="39">
        <v>1.052413430933435</v>
      </c>
      <c r="J18" s="39">
        <v>1.049347595537872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925704.5500000002</v>
      </c>
      <c r="C20" s="36">
        <f aca="true" t="shared" si="4" ref="C20:J20">SUM(C21:C30)</f>
        <v>877601.9199999999</v>
      </c>
      <c r="D20" s="36">
        <f t="shared" si="4"/>
        <v>1208854.36</v>
      </c>
      <c r="E20" s="36">
        <f t="shared" si="4"/>
        <v>653026.1500000001</v>
      </c>
      <c r="F20" s="36">
        <f t="shared" si="4"/>
        <v>752816.06</v>
      </c>
      <c r="G20" s="36">
        <f t="shared" si="4"/>
        <v>897311.8000000002</v>
      </c>
      <c r="H20" s="36">
        <f t="shared" si="4"/>
        <v>828388.04</v>
      </c>
      <c r="I20" s="36">
        <f t="shared" si="4"/>
        <v>1020268.9800000001</v>
      </c>
      <c r="J20" s="36">
        <f t="shared" si="4"/>
        <v>264102.26</v>
      </c>
      <c r="K20" s="36">
        <f aca="true" t="shared" si="5" ref="K20:K29">SUM(B20:J20)</f>
        <v>7428074.120000001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817382.01</v>
      </c>
      <c r="C21" s="58">
        <f>ROUND((C15+C16)*C7,2)</f>
        <v>716258.72</v>
      </c>
      <c r="D21" s="58">
        <f aca="true" t="shared" si="6" ref="D21:J21">ROUND((D15+D16)*D7,2)</f>
        <v>1084139.25</v>
      </c>
      <c r="E21" s="58">
        <f t="shared" si="6"/>
        <v>470066.84</v>
      </c>
      <c r="F21" s="58">
        <f t="shared" si="6"/>
        <v>738598.25</v>
      </c>
      <c r="G21" s="58">
        <f t="shared" si="6"/>
        <v>781824.8</v>
      </c>
      <c r="H21" s="58">
        <f t="shared" si="6"/>
        <v>690822.61</v>
      </c>
      <c r="I21" s="58">
        <f t="shared" si="6"/>
        <v>859619.56</v>
      </c>
      <c r="J21" s="58">
        <f t="shared" si="6"/>
        <v>239511.55</v>
      </c>
      <c r="K21" s="30">
        <f t="shared" si="5"/>
        <v>6398223.590000001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75593.55</v>
      </c>
      <c r="C22" s="30">
        <f t="shared" si="7"/>
        <v>119970.72</v>
      </c>
      <c r="D22" s="30">
        <f t="shared" si="7"/>
        <v>76128.75</v>
      </c>
      <c r="E22" s="30">
        <f t="shared" si="7"/>
        <v>154207.46</v>
      </c>
      <c r="F22" s="30">
        <f t="shared" si="7"/>
        <v>-12886.92</v>
      </c>
      <c r="G22" s="30">
        <f t="shared" si="7"/>
        <v>81892.84</v>
      </c>
      <c r="H22" s="30">
        <f t="shared" si="7"/>
        <v>100451.37</v>
      </c>
      <c r="I22" s="30">
        <f t="shared" si="7"/>
        <v>45055.61</v>
      </c>
      <c r="J22" s="30">
        <f t="shared" si="7"/>
        <v>11819.32</v>
      </c>
      <c r="K22" s="30">
        <f t="shared" si="5"/>
        <v>652232.7</v>
      </c>
      <c r="L22"/>
      <c r="M22"/>
      <c r="N22"/>
    </row>
    <row r="23" spans="1:14" ht="16.5" customHeight="1">
      <c r="A23" s="18" t="s">
        <v>26</v>
      </c>
      <c r="B23" s="30">
        <v>28473.91</v>
      </c>
      <c r="C23" s="30">
        <v>35529.62</v>
      </c>
      <c r="D23" s="30">
        <v>40304.3</v>
      </c>
      <c r="E23" s="30">
        <v>21783</v>
      </c>
      <c r="F23" s="30">
        <v>23490.83</v>
      </c>
      <c r="G23" s="30">
        <v>29705.06</v>
      </c>
      <c r="H23" s="30">
        <v>31537.09</v>
      </c>
      <c r="I23" s="30">
        <v>37722.69</v>
      </c>
      <c r="J23" s="30">
        <v>10203.9</v>
      </c>
      <c r="K23" s="30">
        <f t="shared" si="5"/>
        <v>258750.4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1230.79</v>
      </c>
      <c r="C26" s="30">
        <v>1168.16</v>
      </c>
      <c r="D26" s="30">
        <v>1609.28</v>
      </c>
      <c r="E26" s="30">
        <v>868.63</v>
      </c>
      <c r="F26" s="30">
        <v>1002.06</v>
      </c>
      <c r="G26" s="30">
        <v>1192.66</v>
      </c>
      <c r="H26" s="30">
        <v>1102.81</v>
      </c>
      <c r="I26" s="30">
        <v>1358.77</v>
      </c>
      <c r="J26" s="30">
        <v>351.26</v>
      </c>
      <c r="K26" s="30">
        <f t="shared" si="5"/>
        <v>9884.42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831.32</v>
      </c>
      <c r="D28" s="30">
        <v>1004.04</v>
      </c>
      <c r="E28" s="30">
        <v>581.53</v>
      </c>
      <c r="F28" s="30">
        <v>605.27</v>
      </c>
      <c r="G28" s="30">
        <v>685.42</v>
      </c>
      <c r="H28" s="30">
        <v>695.63</v>
      </c>
      <c r="I28" s="30">
        <v>991.76</v>
      </c>
      <c r="J28" s="30">
        <v>327.92</v>
      </c>
      <c r="K28" s="30">
        <f t="shared" si="5"/>
        <v>6621.71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71672.12</v>
      </c>
      <c r="J29" s="30">
        <v>0</v>
      </c>
      <c r="K29" s="30">
        <f t="shared" si="5"/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-46420</v>
      </c>
      <c r="C32" s="30">
        <f t="shared" si="8"/>
        <v>-50991.6</v>
      </c>
      <c r="D32" s="30">
        <f t="shared" si="8"/>
        <v>-1119939.03</v>
      </c>
      <c r="E32" s="30">
        <f t="shared" si="8"/>
        <v>-31086</v>
      </c>
      <c r="F32" s="30">
        <f t="shared" si="8"/>
        <v>-35208.8</v>
      </c>
      <c r="G32" s="30">
        <f t="shared" si="8"/>
        <v>-23746.8</v>
      </c>
      <c r="H32" s="30">
        <f t="shared" si="8"/>
        <v>-712223.6</v>
      </c>
      <c r="I32" s="30">
        <f t="shared" si="8"/>
        <v>-47423.2</v>
      </c>
      <c r="J32" s="30">
        <f t="shared" si="8"/>
        <v>-229117.31</v>
      </c>
      <c r="K32" s="30">
        <f aca="true" t="shared" si="9" ref="K32:K40">SUM(B32:J32)</f>
        <v>-2296156.34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-46420</v>
      </c>
      <c r="C33" s="30">
        <f t="shared" si="10"/>
        <v>-50991.6</v>
      </c>
      <c r="D33" s="30">
        <f t="shared" si="10"/>
        <v>-52544.8</v>
      </c>
      <c r="E33" s="30">
        <f t="shared" si="10"/>
        <v>-31086</v>
      </c>
      <c r="F33" s="30">
        <f t="shared" si="10"/>
        <v>-35208.8</v>
      </c>
      <c r="G33" s="30">
        <f t="shared" si="10"/>
        <v>-23746.8</v>
      </c>
      <c r="H33" s="30">
        <f t="shared" si="10"/>
        <v>-19223.6</v>
      </c>
      <c r="I33" s="30">
        <f t="shared" si="10"/>
        <v>-47423.2</v>
      </c>
      <c r="J33" s="30">
        <f t="shared" si="10"/>
        <v>-6344.8</v>
      </c>
      <c r="K33" s="30">
        <f t="shared" si="9"/>
        <v>-312989.6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-46420</v>
      </c>
      <c r="C34" s="30">
        <f t="shared" si="11"/>
        <v>-50991.6</v>
      </c>
      <c r="D34" s="30">
        <f t="shared" si="11"/>
        <v>-52544.8</v>
      </c>
      <c r="E34" s="30">
        <f t="shared" si="11"/>
        <v>-31086</v>
      </c>
      <c r="F34" s="30">
        <f t="shared" si="11"/>
        <v>-35208.8</v>
      </c>
      <c r="G34" s="30">
        <f t="shared" si="11"/>
        <v>-23746.8</v>
      </c>
      <c r="H34" s="30">
        <f t="shared" si="11"/>
        <v>-19223.6</v>
      </c>
      <c r="I34" s="30">
        <f t="shared" si="11"/>
        <v>-47423.2</v>
      </c>
      <c r="J34" s="30">
        <f t="shared" si="11"/>
        <v>-6344.8</v>
      </c>
      <c r="K34" s="30">
        <f t="shared" si="9"/>
        <v>-312989.6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-1067394.23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-693000</v>
      </c>
      <c r="I38" s="27">
        <f t="shared" si="12"/>
        <v>0</v>
      </c>
      <c r="J38" s="27">
        <f t="shared" si="12"/>
        <v>-222772.51</v>
      </c>
      <c r="K38" s="30">
        <f t="shared" si="9"/>
        <v>-1983166.74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879284.5500000002</v>
      </c>
      <c r="C55" s="27">
        <f t="shared" si="15"/>
        <v>826610.32</v>
      </c>
      <c r="D55" s="27">
        <f t="shared" si="15"/>
        <v>88915.33000000007</v>
      </c>
      <c r="E55" s="27">
        <f t="shared" si="15"/>
        <v>621940.1500000001</v>
      </c>
      <c r="F55" s="27">
        <f t="shared" si="15"/>
        <v>717607.26</v>
      </c>
      <c r="G55" s="27">
        <f t="shared" si="15"/>
        <v>873565.0000000001</v>
      </c>
      <c r="H55" s="27">
        <f t="shared" si="15"/>
        <v>116164.44000000006</v>
      </c>
      <c r="I55" s="27">
        <f t="shared" si="15"/>
        <v>972845.7800000001</v>
      </c>
      <c r="J55" s="27">
        <f t="shared" si="15"/>
        <v>34984.95000000001</v>
      </c>
      <c r="K55" s="20">
        <f>SUM(B55:J55)</f>
        <v>5131917.78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879284.5499999999</v>
      </c>
      <c r="C61" s="10">
        <f t="shared" si="17"/>
        <v>826610.322616563</v>
      </c>
      <c r="D61" s="10">
        <f t="shared" si="17"/>
        <v>88915.33271932579</v>
      </c>
      <c r="E61" s="10">
        <f t="shared" si="17"/>
        <v>621940.1517813501</v>
      </c>
      <c r="F61" s="10">
        <f t="shared" si="17"/>
        <v>717607.2579938078</v>
      </c>
      <c r="G61" s="10">
        <f t="shared" si="17"/>
        <v>873565.0013847385</v>
      </c>
      <c r="H61" s="10">
        <f t="shared" si="17"/>
        <v>116164.43784925109</v>
      </c>
      <c r="I61" s="10">
        <f>SUM(I62:I74)</f>
        <v>972845.78</v>
      </c>
      <c r="J61" s="10">
        <f t="shared" si="17"/>
        <v>34984.949086977984</v>
      </c>
      <c r="K61" s="5">
        <f>SUM(K62:K74)</f>
        <v>5131917.783432014</v>
      </c>
      <c r="L61" s="9"/>
    </row>
    <row r="62" spans="1:12" ht="16.5" customHeight="1">
      <c r="A62" s="7" t="s">
        <v>56</v>
      </c>
      <c r="B62" s="8">
        <v>768494.7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768494.7</v>
      </c>
      <c r="L62"/>
    </row>
    <row r="63" spans="1:12" ht="16.5" customHeight="1">
      <c r="A63" s="7" t="s">
        <v>57</v>
      </c>
      <c r="B63" s="8">
        <v>110789.85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110789.85</v>
      </c>
      <c r="L63"/>
    </row>
    <row r="64" spans="1:12" ht="16.5" customHeight="1">
      <c r="A64" s="7" t="s">
        <v>4</v>
      </c>
      <c r="B64" s="6">
        <v>0</v>
      </c>
      <c r="C64" s="8">
        <v>826610.322616563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826610.322616563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88915.33271932579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88915.33271932579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621940.1517813501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621940.1517813501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717607.2579938078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717607.2579938078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873565.0013847385</v>
      </c>
      <c r="H68" s="6">
        <v>0</v>
      </c>
      <c r="I68" s="6">
        <v>0</v>
      </c>
      <c r="J68" s="6">
        <v>0</v>
      </c>
      <c r="K68" s="5">
        <f t="shared" si="18"/>
        <v>873565.0013847385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116164.43784925109</v>
      </c>
      <c r="I69" s="6">
        <v>0</v>
      </c>
      <c r="J69" s="6">
        <v>0</v>
      </c>
      <c r="K69" s="5">
        <f t="shared" si="18"/>
        <v>116164.43784925109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382620.25</v>
      </c>
      <c r="J71" s="6">
        <v>0</v>
      </c>
      <c r="K71" s="5">
        <f t="shared" si="18"/>
        <v>382620.25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590225.53</v>
      </c>
      <c r="J72" s="6">
        <v>0</v>
      </c>
      <c r="K72" s="5">
        <f t="shared" si="18"/>
        <v>590225.53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34984.949086977984</v>
      </c>
      <c r="K73" s="5">
        <f t="shared" si="18"/>
        <v>34984.949086977984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2024-03-07T18:27:18Z</dcterms:modified>
  <cp:category/>
  <cp:version/>
  <cp:contentType/>
  <cp:contentStatus/>
</cp:coreProperties>
</file>