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<sst xmlns="http://schemas.openxmlformats.org/spreadsheetml/2006/main" count="84" uniqueCount="83">
  <si>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</si>
  <si>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</si>
  <si>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</si>
  <si>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</si>
  <si>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</si>
  <si>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</si>
  <si>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</si>
  <si>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</si>
  <si>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</si>
  <si>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</si>
  <si>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</si>
  <si>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</si>
  <si>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</si>
  <si>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</si>
  <si>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</si>
  <si>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</si>
  <si>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</si>
  <si>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</si>
  <si>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</si>
  <si>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</si>
  <si>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</si>
  <si>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</si>
  <si>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</si>
  <si>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</si>
  <si>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</si>
  <si>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</si>
  <si>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</si>
  <si>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</si>
  <si>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</si>
  <si>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</si>
  <si>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</si>
  <si>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</si>
  <si>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</si>
  <si>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</si>
  <si>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</si>
  <si>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</si>
  <si>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</si>
  <si>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</si>
  <si>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</si>
  <si>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</si>
  <si>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</si>
  <si>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</si>
  <si>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</si>
  <si>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</si>
  <si>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</si>
  <si>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</si>
  <si>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</si>
  <si>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</si>
  <si>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</si>
  <si>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</si>
  <si>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</si>
  <si>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</si>
  <si>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</si>
  <si>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</si>
  <si>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</si>
  <si>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</si>
  <si>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</si>
  <si>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</si>
  <si>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</si>
  <si>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</si>
  <si>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</si>
  <si>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</si>
  <si>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</si>
  <si>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</si>
  <si>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</si>
  <si>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</si>
  <si>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</si>
  <si>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</si>
  <si>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</si>
  <si>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</si>
  <si>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</si>
  <si>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</si>
  <si>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</si>
  <si>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</si>
  <si>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</si>
  <si>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</si>
  <si>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</si>
  <si>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</si>
  <si>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</si>
  <si>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01/03/24 - VENCIMENTO 08/03/24</t>
  </si>
  <si>
    <t>4.9. Remuneração Veículos Elétricos</t>
  </si>
  <si>
    <t>5.3. Revisão de Remuneração pelo Transporte Coletivo ¹</t>
  </si>
  <si>
    <t>¹ Fator de transição, ar condicionado e veículos elétricos de 21/02/23.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</si>
</sst>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340152</v>
      </c>
      <c r="C7" s="46">
        <f aca="true" t="shared" si="0" ref="C7:J7">+C8+C11</f>
        <v>274596</v>
      </c>
      <c r="D7" s="46">
        <f t="shared" si="0"/>
        <v>331229</v>
      </c>
      <c r="E7" s="46">
        <f t="shared" si="0"/>
        <v>186541</v>
      </c>
      <c r="F7" s="46">
        <f t="shared" si="0"/>
        <v>241114</v>
      </c>
      <c r="G7" s="46">
        <f t="shared" si="0"/>
        <v>237181</v>
      </c>
      <c r="H7" s="46">
        <f t="shared" si="0"/>
        <v>264835</v>
      </c>
      <c r="I7" s="46">
        <f t="shared" si="0"/>
        <v>368390</v>
      </c>
      <c r="J7" s="46">
        <f t="shared" si="0"/>
        <v>119326</v>
      </c>
      <c r="K7" s="38">
        <f aca="true" t="shared" si="1" ref="K7:K13">SUM(B7:J7)</f>
        <v>2363364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16151</v>
      </c>
      <c r="C8" s="44">
        <f t="shared" si="2"/>
        <v>15912</v>
      </c>
      <c r="D8" s="44">
        <f t="shared" si="2"/>
        <v>14916</v>
      </c>
      <c r="E8" s="44">
        <f t="shared" si="2"/>
        <v>11040</v>
      </c>
      <c r="F8" s="44">
        <f t="shared" si="2"/>
        <v>12089</v>
      </c>
      <c r="G8" s="44">
        <f t="shared" si="2"/>
        <v>6829</v>
      </c>
      <c r="H8" s="44">
        <f t="shared" si="2"/>
        <v>5274</v>
      </c>
      <c r="I8" s="44">
        <f t="shared" si="2"/>
        <v>16560</v>
      </c>
      <c r="J8" s="44">
        <f t="shared" si="2"/>
        <v>3338</v>
      </c>
      <c r="K8" s="38">
        <f t="shared" si="1"/>
        <v>102109</v>
      </c>
      <c r="L8"/>
      <c r="M8"/>
      <c r="N8"/>
    </row>
    <row r="9" spans="1:14" ht="16.5" customHeight="1">
      <c r="A9" s="22" t="s">
        <v>31</v>
      </c>
      <c r="B9" s="44">
        <v>16092</v>
      </c>
      <c r="C9" s="44">
        <v>15911</v>
      </c>
      <c r="D9" s="44">
        <v>14916</v>
      </c>
      <c r="E9" s="44">
        <v>10742</v>
      </c>
      <c r="F9" s="44">
        <v>12074</v>
      </c>
      <c r="G9" s="44">
        <v>6826</v>
      </c>
      <c r="H9" s="44">
        <v>5274</v>
      </c>
      <c r="I9" s="44">
        <v>16497</v>
      </c>
      <c r="J9" s="44">
        <v>3338</v>
      </c>
      <c r="K9" s="38">
        <f t="shared" si="1"/>
        <v>101670</v>
      </c>
      <c r="L9"/>
      <c r="M9"/>
      <c r="N9"/>
    </row>
    <row r="10" spans="1:14" ht="16.5" customHeight="1">
      <c r="A10" s="22" t="s">
        <v>30</v>
      </c>
      <c r="B10" s="44">
        <v>59</v>
      </c>
      <c r="C10" s="44">
        <v>1</v>
      </c>
      <c r="D10" s="44">
        <v>0</v>
      </c>
      <c r="E10" s="44">
        <v>298</v>
      </c>
      <c r="F10" s="44">
        <v>15</v>
      </c>
      <c r="G10" s="44">
        <v>3</v>
      </c>
      <c r="H10" s="44">
        <v>0</v>
      </c>
      <c r="I10" s="44">
        <v>63</v>
      </c>
      <c r="J10" s="44">
        <v>0</v>
      </c>
      <c r="K10" s="38">
        <f t="shared" si="1"/>
        <v>439</v>
      </c>
      <c r="L10"/>
      <c r="M10"/>
      <c r="N10"/>
    </row>
    <row r="11" spans="1:14" ht="16.5" customHeight="1">
      <c r="A11" s="43" t="s">
        <v>66</v>
      </c>
      <c r="B11" s="42">
        <v>324001</v>
      </c>
      <c r="C11" s="42">
        <v>258684</v>
      </c>
      <c r="D11" s="42">
        <v>316313</v>
      </c>
      <c r="E11" s="42">
        <v>175501</v>
      </c>
      <c r="F11" s="42">
        <v>229025</v>
      </c>
      <c r="G11" s="42">
        <v>230352</v>
      </c>
      <c r="H11" s="42">
        <v>259561</v>
      </c>
      <c r="I11" s="42">
        <v>351830</v>
      </c>
      <c r="J11" s="42">
        <v>115988</v>
      </c>
      <c r="K11" s="38">
        <f t="shared" si="1"/>
        <v>2261255</v>
      </c>
      <c r="L11" s="59"/>
      <c r="M11" s="59"/>
      <c r="N11" s="59"/>
    </row>
    <row r="12" spans="1:14" ht="16.5" customHeight="1">
      <c r="A12" s="22" t="s">
        <v>78</v>
      </c>
      <c r="B12" s="42">
        <v>22761</v>
      </c>
      <c r="C12" s="42">
        <v>20176</v>
      </c>
      <c r="D12" s="42">
        <v>24989</v>
      </c>
      <c r="E12" s="42">
        <v>16445</v>
      </c>
      <c r="F12" s="42">
        <v>14323</v>
      </c>
      <c r="G12" s="42">
        <v>13321</v>
      </c>
      <c r="H12" s="42">
        <v>13713</v>
      </c>
      <c r="I12" s="42">
        <v>19585</v>
      </c>
      <c r="J12" s="42">
        <v>5128</v>
      </c>
      <c r="K12" s="38">
        <f t="shared" si="1"/>
        <v>150441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301240</v>
      </c>
      <c r="C13" s="42">
        <f>+C11-C12</f>
        <v>238508</v>
      </c>
      <c r="D13" s="42">
        <f>+D11-D12</f>
        <v>291324</v>
      </c>
      <c r="E13" s="42">
        <f aca="true" t="shared" si="3" ref="E13:J13">+E11-E12</f>
        <v>159056</v>
      </c>
      <c r="F13" s="42">
        <f t="shared" si="3"/>
        <v>214702</v>
      </c>
      <c r="G13" s="42">
        <f t="shared" si="3"/>
        <v>217031</v>
      </c>
      <c r="H13" s="42">
        <f t="shared" si="3"/>
        <v>245848</v>
      </c>
      <c r="I13" s="42">
        <f t="shared" si="3"/>
        <v>332245</v>
      </c>
      <c r="J13" s="42">
        <f t="shared" si="3"/>
        <v>110860</v>
      </c>
      <c r="K13" s="38">
        <f t="shared" si="1"/>
        <v>2110814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1.102646694321013</v>
      </c>
      <c r="C18" s="39">
        <v>1.176404475105064</v>
      </c>
      <c r="D18" s="39">
        <v>1.077565003857115</v>
      </c>
      <c r="E18" s="39">
        <v>1.354521887883707</v>
      </c>
      <c r="F18" s="39">
        <v>0.989777625818221</v>
      </c>
      <c r="G18" s="39">
        <v>1.097261316924364</v>
      </c>
      <c r="H18" s="39">
        <v>1.118774586044067</v>
      </c>
      <c r="I18" s="39">
        <v>1.043452004067288</v>
      </c>
      <c r="J18" s="39">
        <v>1.069976430384856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77</v>
      </c>
      <c r="B20" s="36">
        <f>SUM(B21:B30)</f>
        <v>1756717.0199999998</v>
      </c>
      <c r="C20" s="36">
        <f aca="true" t="shared" si="4" ref="C20:J20">SUM(C21:C30)</f>
        <v>1660141.92</v>
      </c>
      <c r="D20" s="36">
        <f t="shared" si="4"/>
        <v>2029308.98</v>
      </c>
      <c r="E20" s="36">
        <f t="shared" si="4"/>
        <v>1254215.21</v>
      </c>
      <c r="F20" s="36">
        <f t="shared" si="4"/>
        <v>1248413.31</v>
      </c>
      <c r="G20" s="36">
        <f t="shared" si="4"/>
        <v>1374103.7699999998</v>
      </c>
      <c r="H20" s="36">
        <f t="shared" si="4"/>
        <v>1252018.79</v>
      </c>
      <c r="I20" s="36">
        <f t="shared" si="4"/>
        <v>1723790.0800000003</v>
      </c>
      <c r="J20" s="36">
        <f t="shared" si="4"/>
        <v>615238.31</v>
      </c>
      <c r="K20" s="36">
        <f aca="true" t="shared" si="5" ref="K20:K29">SUM(B20:J20)</f>
        <v>12913947.39</v>
      </c>
      <c r="L20"/>
      <c r="M20"/>
      <c r="N20"/>
    </row>
    <row r="21" spans="1:14" ht="16.5" customHeight="1">
      <c r="A21" s="35" t="s">
        <v>27</v>
      </c>
      <c r="B21" s="58">
        <f>ROUND((B15+B16)*B7,2)</f>
        <v>1535752.26</v>
      </c>
      <c r="C21" s="58">
        <f>ROUND((C15+C16)*C7,2)</f>
        <v>1361996.16</v>
      </c>
      <c r="D21" s="58">
        <f aca="true" t="shared" si="6" ref="D21:J21">ROUND((D15+D16)*D7,2)</f>
        <v>1821262.66</v>
      </c>
      <c r="E21" s="58">
        <f t="shared" si="6"/>
        <v>891777.9</v>
      </c>
      <c r="F21" s="58">
        <f t="shared" si="6"/>
        <v>1219819.84</v>
      </c>
      <c r="G21" s="58">
        <f t="shared" si="6"/>
        <v>1212066.06</v>
      </c>
      <c r="H21" s="58">
        <f t="shared" si="6"/>
        <v>1077613.62</v>
      </c>
      <c r="I21" s="58">
        <f t="shared" si="6"/>
        <v>1514156.58</v>
      </c>
      <c r="J21" s="58">
        <f t="shared" si="6"/>
        <v>554961.36</v>
      </c>
      <c r="K21" s="30">
        <f t="shared" si="5"/>
        <v>11189406.44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157639.89</v>
      </c>
      <c r="C22" s="30">
        <f t="shared" si="7"/>
        <v>240262.22</v>
      </c>
      <c r="D22" s="30">
        <f t="shared" si="7"/>
        <v>141266.25</v>
      </c>
      <c r="E22" s="30">
        <f t="shared" si="7"/>
        <v>316154.78</v>
      </c>
      <c r="F22" s="30">
        <f t="shared" si="7"/>
        <v>-12469.45</v>
      </c>
      <c r="G22" s="30">
        <f t="shared" si="7"/>
        <v>117887.14</v>
      </c>
      <c r="H22" s="30">
        <f t="shared" si="7"/>
        <v>127993.11</v>
      </c>
      <c r="I22" s="30">
        <f t="shared" si="7"/>
        <v>65793.14</v>
      </c>
      <c r="J22" s="30">
        <f t="shared" si="7"/>
        <v>38834.21</v>
      </c>
      <c r="K22" s="30">
        <f t="shared" si="5"/>
        <v>1193361.29</v>
      </c>
      <c r="L22"/>
      <c r="M22"/>
      <c r="N22"/>
    </row>
    <row r="23" spans="1:14" ht="16.5" customHeight="1">
      <c r="A23" s="18" t="s">
        <v>25</v>
      </c>
      <c r="B23" s="30">
        <v>58909.14</v>
      </c>
      <c r="C23" s="30">
        <v>51893.64</v>
      </c>
      <c r="D23" s="30">
        <v>58500.73</v>
      </c>
      <c r="E23" s="30">
        <v>39188.42</v>
      </c>
      <c r="F23" s="30">
        <v>37462.64</v>
      </c>
      <c r="G23" s="30">
        <v>40367.66</v>
      </c>
      <c r="H23" s="30">
        <v>40946.74</v>
      </c>
      <c r="I23" s="30">
        <v>66459.35</v>
      </c>
      <c r="J23" s="30">
        <v>18739.1</v>
      </c>
      <c r="K23" s="30">
        <f t="shared" si="5"/>
        <v>412467.4199999999</v>
      </c>
      <c r="L23"/>
      <c r="M23"/>
      <c r="N23"/>
    </row>
    <row r="24" spans="1:14" ht="16.5" customHeight="1">
      <c r="A24" s="18" t="s">
        <v>24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1391.44</v>
      </c>
      <c r="C26" s="30">
        <v>1315.2</v>
      </c>
      <c r="D26" s="30">
        <v>1606.56</v>
      </c>
      <c r="E26" s="30">
        <v>993.89</v>
      </c>
      <c r="F26" s="30">
        <v>988.44</v>
      </c>
      <c r="G26" s="30">
        <v>1086.47</v>
      </c>
      <c r="H26" s="30">
        <v>991.16</v>
      </c>
      <c r="I26" s="30">
        <v>1364.21</v>
      </c>
      <c r="J26" s="30">
        <v>487.41</v>
      </c>
      <c r="K26" s="30">
        <f t="shared" si="5"/>
        <v>10224.780000000002</v>
      </c>
      <c r="L26" s="59"/>
      <c r="M26" s="59"/>
      <c r="N26" s="59"/>
    </row>
    <row r="27" spans="1:14" ht="16.5" customHeight="1">
      <c r="A27" s="18" t="s">
        <v>75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308.37</v>
      </c>
      <c r="J27" s="30">
        <v>118.26</v>
      </c>
      <c r="K27" s="30">
        <f t="shared" si="5"/>
        <v>2368.38</v>
      </c>
      <c r="L27" s="59"/>
      <c r="M27" s="59"/>
      <c r="N27" s="59"/>
    </row>
    <row r="28" spans="1:14" ht="16.5" customHeight="1">
      <c r="A28" s="18" t="s">
        <v>76</v>
      </c>
      <c r="B28" s="30">
        <v>898.82</v>
      </c>
      <c r="C28" s="30">
        <v>831.32</v>
      </c>
      <c r="D28" s="30">
        <v>1004.04</v>
      </c>
      <c r="E28" s="30">
        <v>581.53</v>
      </c>
      <c r="F28" s="30">
        <v>605.27</v>
      </c>
      <c r="G28" s="30">
        <v>685.42</v>
      </c>
      <c r="H28" s="30">
        <v>695.63</v>
      </c>
      <c r="I28" s="30">
        <v>991.76</v>
      </c>
      <c r="J28" s="30">
        <v>327.92</v>
      </c>
      <c r="K28" s="30">
        <f t="shared" si="5"/>
        <v>6621.71</v>
      </c>
      <c r="L28" s="59"/>
      <c r="M28" s="59"/>
      <c r="N28" s="59"/>
    </row>
    <row r="29" spans="1:14" ht="16.5" customHeight="1">
      <c r="A29" s="18" t="s">
        <v>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71176.57</v>
      </c>
      <c r="J29" s="30">
        <v>0</v>
      </c>
      <c r="K29" s="30">
        <f t="shared" si="5"/>
        <v>71176.57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-118508.73000000001</v>
      </c>
      <c r="C32" s="30">
        <f t="shared" si="8"/>
        <v>-69063.62</v>
      </c>
      <c r="D32" s="30">
        <f t="shared" si="8"/>
        <v>-115745.34999999995</v>
      </c>
      <c r="E32" s="30">
        <f t="shared" si="8"/>
        <v>-97492.95999999999</v>
      </c>
      <c r="F32" s="30">
        <f t="shared" si="8"/>
        <v>-52531.08</v>
      </c>
      <c r="G32" s="30">
        <f t="shared" si="8"/>
        <v>-45363.590000000004</v>
      </c>
      <c r="H32" s="30">
        <f t="shared" si="8"/>
        <v>-40897.34000000008</v>
      </c>
      <c r="I32" s="30">
        <f t="shared" si="8"/>
        <v>-89869.38</v>
      </c>
      <c r="J32" s="30">
        <f t="shared" si="8"/>
        <v>-25663.05999999998</v>
      </c>
      <c r="K32" s="30">
        <f aca="true" t="shared" si="9" ref="K32:K40">SUM(B32:J32)</f>
        <v>-655135.11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-104046.58</v>
      </c>
      <c r="C33" s="30">
        <f t="shared" si="10"/>
        <v>-76862.7</v>
      </c>
      <c r="D33" s="30">
        <f t="shared" si="10"/>
        <v>-82283.04999999999</v>
      </c>
      <c r="E33" s="30">
        <f t="shared" si="10"/>
        <v>-99040.15</v>
      </c>
      <c r="F33" s="30">
        <f t="shared" si="10"/>
        <v>-53125.6</v>
      </c>
      <c r="G33" s="30">
        <f t="shared" si="10"/>
        <v>-58556.05</v>
      </c>
      <c r="H33" s="30">
        <f t="shared" si="10"/>
        <v>-30363.46</v>
      </c>
      <c r="I33" s="30">
        <f t="shared" si="10"/>
        <v>-83757.08</v>
      </c>
      <c r="J33" s="30">
        <f t="shared" si="10"/>
        <v>-18133.27</v>
      </c>
      <c r="K33" s="30">
        <f t="shared" si="9"/>
        <v>-606167.94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-70804.8</v>
      </c>
      <c r="C34" s="30">
        <f t="shared" si="11"/>
        <v>-70008.4</v>
      </c>
      <c r="D34" s="30">
        <f t="shared" si="11"/>
        <v>-65630.4</v>
      </c>
      <c r="E34" s="30">
        <f t="shared" si="11"/>
        <v>-47264.8</v>
      </c>
      <c r="F34" s="30">
        <f t="shared" si="11"/>
        <v>-53125.6</v>
      </c>
      <c r="G34" s="30">
        <f t="shared" si="11"/>
        <v>-30034.4</v>
      </c>
      <c r="H34" s="30">
        <f t="shared" si="11"/>
        <v>-23205.6</v>
      </c>
      <c r="I34" s="30">
        <f t="shared" si="11"/>
        <v>-72586.8</v>
      </c>
      <c r="J34" s="30">
        <f t="shared" si="11"/>
        <v>-14687.2</v>
      </c>
      <c r="K34" s="30">
        <f t="shared" si="9"/>
        <v>-447348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-33241.78</v>
      </c>
      <c r="C37" s="30">
        <v>-6854.3</v>
      </c>
      <c r="D37" s="30">
        <v>-16652.65</v>
      </c>
      <c r="E37" s="30">
        <v>-51775.35</v>
      </c>
      <c r="F37" s="26">
        <v>0</v>
      </c>
      <c r="G37" s="30">
        <v>-28521.65</v>
      </c>
      <c r="H37" s="30">
        <v>-7157.86</v>
      </c>
      <c r="I37" s="30">
        <v>-11170.28</v>
      </c>
      <c r="J37" s="30">
        <v>-3446.07</v>
      </c>
      <c r="K37" s="30">
        <f t="shared" si="9"/>
        <v>-158819.94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-20623.41</v>
      </c>
      <c r="C38" s="27">
        <f t="shared" si="12"/>
        <v>0</v>
      </c>
      <c r="D38" s="27">
        <f t="shared" si="12"/>
        <v>-42765.20999999996</v>
      </c>
      <c r="E38" s="27">
        <f t="shared" si="12"/>
        <v>0</v>
      </c>
      <c r="F38" s="27">
        <f t="shared" si="12"/>
        <v>-24083.97</v>
      </c>
      <c r="G38" s="27">
        <f t="shared" si="12"/>
        <v>-32778.92</v>
      </c>
      <c r="H38" s="27">
        <f t="shared" si="12"/>
        <v>-18427.830000000075</v>
      </c>
      <c r="I38" s="27">
        <f t="shared" si="12"/>
        <v>-9934.86</v>
      </c>
      <c r="J38" s="27">
        <f t="shared" si="12"/>
        <v>-7529.789999999979</v>
      </c>
      <c r="K38" s="30">
        <f t="shared" si="9"/>
        <v>-156143.99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15</v>
      </c>
      <c r="B40" s="27">
        <v>-20623.41</v>
      </c>
      <c r="C40" s="27">
        <v>0</v>
      </c>
      <c r="D40" s="27">
        <v>-19370.98</v>
      </c>
      <c r="E40" s="27">
        <v>0</v>
      </c>
      <c r="F40" s="27">
        <v>-24083.97</v>
      </c>
      <c r="G40" s="27">
        <v>-32778.92</v>
      </c>
      <c r="H40" s="27">
        <v>-18427.83</v>
      </c>
      <c r="I40" s="27">
        <v>-9934.86</v>
      </c>
      <c r="J40" s="27">
        <v>-757.28</v>
      </c>
      <c r="K40" s="30">
        <f t="shared" si="9"/>
        <v>-125977.25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65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81</v>
      </c>
      <c r="B50" s="27">
        <v>6161.26</v>
      </c>
      <c r="C50" s="27">
        <v>7799.08</v>
      </c>
      <c r="D50" s="27">
        <v>9302.91</v>
      </c>
      <c r="E50" s="27">
        <v>1547.19</v>
      </c>
      <c r="F50" s="27">
        <v>24678.49</v>
      </c>
      <c r="G50" s="27">
        <v>45971.38</v>
      </c>
      <c r="H50" s="27">
        <v>7893.95</v>
      </c>
      <c r="I50" s="27">
        <v>3822.56</v>
      </c>
      <c r="J50" s="27">
        <v>0</v>
      </c>
      <c r="K50" s="30">
        <f t="shared" si="13"/>
        <v>107176.81999999999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1638208.2899999998</v>
      </c>
      <c r="C55" s="27">
        <f t="shared" si="15"/>
        <v>1591078.2999999998</v>
      </c>
      <c r="D55" s="27">
        <f t="shared" si="15"/>
        <v>1913563.6300000001</v>
      </c>
      <c r="E55" s="27">
        <f t="shared" si="15"/>
        <v>1156722.25</v>
      </c>
      <c r="F55" s="27">
        <f t="shared" si="15"/>
        <v>1195882.23</v>
      </c>
      <c r="G55" s="27">
        <f t="shared" si="15"/>
        <v>1328740.1799999997</v>
      </c>
      <c r="H55" s="27">
        <f t="shared" si="15"/>
        <v>1211121.45</v>
      </c>
      <c r="I55" s="27">
        <f t="shared" si="15"/>
        <v>1633920.7000000002</v>
      </c>
      <c r="J55" s="27">
        <f t="shared" si="15"/>
        <v>589575.2500000001</v>
      </c>
      <c r="K55" s="20">
        <f>SUM(B55:J55)</f>
        <v>12258812.279999997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1638208.29</v>
      </c>
      <c r="C61" s="10">
        <f t="shared" si="17"/>
        <v>1591078.3</v>
      </c>
      <c r="D61" s="10">
        <f t="shared" si="17"/>
        <v>1913563.63</v>
      </c>
      <c r="E61" s="10">
        <f t="shared" si="17"/>
        <v>1156722.25</v>
      </c>
      <c r="F61" s="10">
        <f t="shared" si="17"/>
        <v>1195882.23</v>
      </c>
      <c r="G61" s="10">
        <f t="shared" si="17"/>
        <v>1328740.18</v>
      </c>
      <c r="H61" s="10">
        <f t="shared" si="17"/>
        <v>1211121.45</v>
      </c>
      <c r="I61" s="10">
        <f>SUM(I62:I74)</f>
        <v>1633920.7000000002</v>
      </c>
      <c r="J61" s="10">
        <f t="shared" si="17"/>
        <v>589575.25</v>
      </c>
      <c r="K61" s="5">
        <f>SUM(K62:K74)</f>
        <v>12258812.28</v>
      </c>
      <c r="L61" s="9"/>
    </row>
    <row r="62" spans="1:12" ht="16.5" customHeight="1">
      <c r="A62" s="7" t="s">
        <v>55</v>
      </c>
      <c r="B62" s="8">
        <v>1430022.82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1430022.82</v>
      </c>
      <c r="L62"/>
    </row>
    <row r="63" spans="1:12" ht="16.5" customHeight="1">
      <c r="A63" s="7" t="s">
        <v>56</v>
      </c>
      <c r="B63" s="8">
        <v>208185.47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208185.47</v>
      </c>
      <c r="L63"/>
    </row>
    <row r="64" spans="1:12" ht="16.5" customHeight="1">
      <c r="A64" s="7" t="s">
        <v>4</v>
      </c>
      <c r="B64" s="6">
        <v>0</v>
      </c>
      <c r="C64" s="8">
        <v>1591078.3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1591078.3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1913563.63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1913563.63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1156722.25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1156722.25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1195882.23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1195882.23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1328740.18</v>
      </c>
      <c r="H68" s="6">
        <v>0</v>
      </c>
      <c r="I68" s="6">
        <v>0</v>
      </c>
      <c r="J68" s="6">
        <v>0</v>
      </c>
      <c r="K68" s="5">
        <f t="shared" si="18"/>
        <v>1328740.18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1211121.45</v>
      </c>
      <c r="I69" s="6">
        <v>0</v>
      </c>
      <c r="J69" s="6">
        <v>0</v>
      </c>
      <c r="K69" s="5">
        <f t="shared" si="18"/>
        <v>1211121.45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583040.63</v>
      </c>
      <c r="J71" s="6">
        <v>0</v>
      </c>
      <c r="K71" s="5">
        <f t="shared" si="18"/>
        <v>583040.63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1050880.07</v>
      </c>
      <c r="J72" s="6">
        <v>0</v>
      </c>
      <c r="K72" s="5">
        <f t="shared" si="18"/>
        <v>1050880.07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589575.25</v>
      </c>
      <c r="K73" s="5">
        <f t="shared" si="18"/>
        <v>589575.25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>
      <c r="A76" s="57" t="s">
        <v>82</v>
      </c>
    </row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2024-03-07T18:25:23Z</dcterms:modified>
  <cp:category/>
  <cp:version/>
  <cp:contentType/>
  <cp:contentStatus/>
</cp:coreProperties>
</file>