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<sst xmlns="http://schemas.openxmlformats.org/spreadsheetml/2006/main" count="88" uniqueCount="87">
  <si>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</si>
  <si>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</si>
  <si>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</si>
  <si>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</si>
  <si>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</si>
  <si>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</si>
  <si>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</si>
  <si>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</si>
  <si>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</si>
  <si>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</si>
  <si>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</si>
  <si>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</si>
  <si>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</si>
  <si>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</si>
  <si>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</si>
  <si>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</si>
  <si>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</si>
  <si>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</si>
  <si>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</si>
  <si>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</si>
  <si>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</si>
  <si>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</si>
  <si>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</si>
  <si>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</si>
  <si>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</si>
  <si>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</si>
  <si>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</si>
  <si>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</si>
  <si>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</si>
  <si>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</si>
  <si>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</si>
  <si>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</si>
  <si>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</si>
  <si>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</si>
  <si>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</si>
  <si>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</si>
  <si>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</si>
  <si>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</si>
  <si>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</si>
  <si>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</si>
  <si>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</si>
  <si>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</si>
  <si>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</si>
  <si>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</si>
  <si>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</si>
  <si>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</si>
  <si>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</si>
  <si>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</si>
  <si>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</si>
  <si>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</si>
  <si>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</si>
  <si>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</si>
  <si>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</si>
  <si>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</si>
  <si>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</si>
  <si>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</si>
  <si>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</si>
  <si>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</si>
  <si>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</si>
  <si>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</si>
  <si>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</si>
  <si>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</si>
  <si>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</si>
  <si>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</si>
  <si>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</si>
  <si>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</si>
  <si>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</si>
  <si>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</si>
  <si>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</si>
  <si>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</si>
  <si>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</si>
  <si>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</si>
  <si>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</si>
  <si>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</si>
  <si>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</si>
  <si>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</si>
  <si>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</si>
  <si>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</si>
  <si>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</si>
  <si>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</si>
  <si>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</si>
  <si>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</si>
  <si>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</si>
  <si>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</si>
  <si>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31/03/24 - VENCIMENTO 05/04/24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</si>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</sst>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28740</v>
      </c>
      <c r="C7" s="10">
        <f aca="true" t="shared" si="0" ref="C7:K7">C8+C11</f>
        <v>38038</v>
      </c>
      <c r="D7" s="10">
        <f t="shared" si="0"/>
        <v>119816</v>
      </c>
      <c r="E7" s="10">
        <f t="shared" si="0"/>
        <v>101717</v>
      </c>
      <c r="F7" s="10">
        <f t="shared" si="0"/>
        <v>124418</v>
      </c>
      <c r="G7" s="10">
        <f t="shared" si="0"/>
        <v>50343</v>
      </c>
      <c r="H7" s="10">
        <f t="shared" si="0"/>
        <v>44705</v>
      </c>
      <c r="I7" s="10">
        <f t="shared" si="0"/>
        <v>48317</v>
      </c>
      <c r="J7" s="10">
        <f t="shared" si="0"/>
        <v>30663</v>
      </c>
      <c r="K7" s="10">
        <f t="shared" si="0"/>
        <v>90527</v>
      </c>
      <c r="L7" s="10">
        <f aca="true" t="shared" si="1" ref="L7:L13">SUM(B7:K7)</f>
        <v>677284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28740</v>
      </c>
      <c r="C11" s="15">
        <v>38038</v>
      </c>
      <c r="D11" s="15">
        <v>119816</v>
      </c>
      <c r="E11" s="15">
        <v>101717</v>
      </c>
      <c r="F11" s="15">
        <v>124418</v>
      </c>
      <c r="G11" s="15">
        <v>50343</v>
      </c>
      <c r="H11" s="15">
        <v>44705</v>
      </c>
      <c r="I11" s="15">
        <v>48317</v>
      </c>
      <c r="J11" s="15">
        <v>30663</v>
      </c>
      <c r="K11" s="15">
        <v>90527</v>
      </c>
      <c r="L11" s="13">
        <f t="shared" si="1"/>
        <v>677284</v>
      </c>
      <c r="M11" s="60"/>
    </row>
    <row r="12" spans="1:13" ht="17.25" customHeight="1">
      <c r="A12" s="14" t="s">
        <v>83</v>
      </c>
      <c r="B12" s="15">
        <v>2492</v>
      </c>
      <c r="C12" s="15">
        <v>2390</v>
      </c>
      <c r="D12" s="15">
        <v>7656</v>
      </c>
      <c r="E12" s="15">
        <v>7892</v>
      </c>
      <c r="F12" s="15">
        <v>8155</v>
      </c>
      <c r="G12" s="15">
        <v>3733</v>
      </c>
      <c r="H12" s="15">
        <v>3353</v>
      </c>
      <c r="I12" s="15">
        <v>2002</v>
      </c>
      <c r="J12" s="15">
        <v>1658</v>
      </c>
      <c r="K12" s="15">
        <v>4596</v>
      </c>
      <c r="L12" s="13">
        <f t="shared" si="1"/>
        <v>43927</v>
      </c>
      <c r="M12" s="60"/>
    </row>
    <row r="13" spans="1:13" ht="17.25" customHeight="1">
      <c r="A13" s="14" t="s">
        <v>71</v>
      </c>
      <c r="B13" s="15">
        <f>+B11-B12</f>
        <v>26248</v>
      </c>
      <c r="C13" s="15">
        <f aca="true" t="shared" si="3" ref="C13:K13">+C11-C12</f>
        <v>35648</v>
      </c>
      <c r="D13" s="15">
        <f t="shared" si="3"/>
        <v>112160</v>
      </c>
      <c r="E13" s="15">
        <f t="shared" si="3"/>
        <v>93825</v>
      </c>
      <c r="F13" s="15">
        <f t="shared" si="3"/>
        <v>116263</v>
      </c>
      <c r="G13" s="15">
        <f t="shared" si="3"/>
        <v>46610</v>
      </c>
      <c r="H13" s="15">
        <f t="shared" si="3"/>
        <v>41352</v>
      </c>
      <c r="I13" s="15">
        <f t="shared" si="3"/>
        <v>46315</v>
      </c>
      <c r="J13" s="15">
        <f t="shared" si="3"/>
        <v>29005</v>
      </c>
      <c r="K13" s="15">
        <f t="shared" si="3"/>
        <v>85931</v>
      </c>
      <c r="L13" s="13">
        <f t="shared" si="1"/>
        <v>633357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1.354818816590499</v>
      </c>
      <c r="C18" s="22">
        <v>1.19196649879279</v>
      </c>
      <c r="D18" s="22">
        <v>1.112976037922539</v>
      </c>
      <c r="E18" s="22">
        <v>1.193437541818809</v>
      </c>
      <c r="F18" s="22">
        <v>1.282495409752473</v>
      </c>
      <c r="G18" s="22">
        <v>1.144008754124</v>
      </c>
      <c r="H18" s="22">
        <v>1.078004508488477</v>
      </c>
      <c r="I18" s="22">
        <v>1.149240460508781</v>
      </c>
      <c r="J18" s="22">
        <v>1.376904807684276</v>
      </c>
      <c r="K18" s="22">
        <v>1.158241595361917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322968.63</v>
      </c>
      <c r="C20" s="25">
        <f aca="true" t="shared" si="4" ref="C20:K20">SUM(C21:C30)</f>
        <v>197248.24</v>
      </c>
      <c r="D20" s="25">
        <f t="shared" si="4"/>
        <v>690586.6299999999</v>
      </c>
      <c r="E20" s="25">
        <f t="shared" si="4"/>
        <v>634094.35</v>
      </c>
      <c r="F20" s="25">
        <f t="shared" si="4"/>
        <v>732264.47</v>
      </c>
      <c r="G20" s="25">
        <f t="shared" si="4"/>
        <v>294637.00000000006</v>
      </c>
      <c r="H20" s="25">
        <f t="shared" si="4"/>
        <v>288523.83999999997</v>
      </c>
      <c r="I20" s="25">
        <f t="shared" si="4"/>
        <v>252987.65999999997</v>
      </c>
      <c r="J20" s="25">
        <f t="shared" si="4"/>
        <v>213227.95999999996</v>
      </c>
      <c r="K20" s="25">
        <f t="shared" si="4"/>
        <v>428328.7599999999</v>
      </c>
      <c r="L20" s="25">
        <f>SUM(B20:K20)</f>
        <v>4054867.54</v>
      </c>
      <c r="M20"/>
    </row>
    <row r="21" spans="1:13" ht="17.25" customHeight="1">
      <c r="A21" s="26" t="s">
        <v>22</v>
      </c>
      <c r="B21" s="56">
        <f>ROUND((B15+B16)*B7,2)</f>
        <v>210575.11</v>
      </c>
      <c r="C21" s="56">
        <f aca="true" t="shared" si="5" ref="C21:K21">ROUND((C15+C16)*C7,2)</f>
        <v>156918.16</v>
      </c>
      <c r="D21" s="56">
        <f t="shared" si="5"/>
        <v>588284.58</v>
      </c>
      <c r="E21" s="56">
        <f t="shared" si="5"/>
        <v>505879.33</v>
      </c>
      <c r="F21" s="56">
        <f t="shared" si="5"/>
        <v>546742.46</v>
      </c>
      <c r="G21" s="56">
        <f t="shared" si="5"/>
        <v>243252.34</v>
      </c>
      <c r="H21" s="56">
        <f t="shared" si="5"/>
        <v>237942.36</v>
      </c>
      <c r="I21" s="56">
        <f t="shared" si="5"/>
        <v>213218.09</v>
      </c>
      <c r="J21" s="56">
        <f t="shared" si="5"/>
        <v>145728.97</v>
      </c>
      <c r="K21" s="56">
        <f t="shared" si="5"/>
        <v>351335.29</v>
      </c>
      <c r="L21" s="33">
        <f aca="true" t="shared" si="6" ref="L21:L29">SUM(B21:K21)</f>
        <v>3199876.69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74716.01</v>
      </c>
      <c r="C22" s="33">
        <f t="shared" si="7"/>
        <v>30123.03</v>
      </c>
      <c r="D22" s="33">
        <f t="shared" si="7"/>
        <v>66462.06</v>
      </c>
      <c r="E22" s="33">
        <f t="shared" si="7"/>
        <v>97856.05</v>
      </c>
      <c r="F22" s="33">
        <f t="shared" si="7"/>
        <v>154452.24</v>
      </c>
      <c r="G22" s="33">
        <f t="shared" si="7"/>
        <v>35030.47</v>
      </c>
      <c r="H22" s="33">
        <f t="shared" si="7"/>
        <v>18560.58</v>
      </c>
      <c r="I22" s="33">
        <f t="shared" si="7"/>
        <v>31820.77</v>
      </c>
      <c r="J22" s="33">
        <f t="shared" si="7"/>
        <v>54925.95</v>
      </c>
      <c r="K22" s="33">
        <f t="shared" si="7"/>
        <v>55595.86</v>
      </c>
      <c r="L22" s="33">
        <f t="shared" si="6"/>
        <v>619543.02</v>
      </c>
      <c r="M22"/>
    </row>
    <row r="23" spans="1:13" ht="17.25" customHeight="1">
      <c r="A23" s="27" t="s">
        <v>24</v>
      </c>
      <c r="B23" s="33">
        <v>566.81</v>
      </c>
      <c r="C23" s="33">
        <v>7708.01</v>
      </c>
      <c r="D23" s="33">
        <v>29814.1</v>
      </c>
      <c r="E23" s="33">
        <v>24717.2</v>
      </c>
      <c r="F23" s="33">
        <v>25163.39</v>
      </c>
      <c r="G23" s="33">
        <v>15256.76</v>
      </c>
      <c r="H23" s="33">
        <v>10256.62</v>
      </c>
      <c r="I23" s="33">
        <v>5283.71</v>
      </c>
      <c r="J23" s="33">
        <v>8131.77</v>
      </c>
      <c r="K23" s="33">
        <v>16368.04</v>
      </c>
      <c r="L23" s="33">
        <f t="shared" si="6"/>
        <v>143266.41</v>
      </c>
      <c r="M23"/>
    </row>
    <row r="24" spans="1:13" ht="17.25" customHeight="1">
      <c r="A24" s="27" t="s">
        <v>25</v>
      </c>
      <c r="B24" s="33">
        <v>1770.06</v>
      </c>
      <c r="C24" s="29">
        <v>1770.06</v>
      </c>
      <c r="D24" s="29">
        <v>3540.12</v>
      </c>
      <c r="E24" s="29">
        <v>3540.12</v>
      </c>
      <c r="F24" s="33">
        <v>3540.12</v>
      </c>
      <c r="G24" s="29">
        <v>0</v>
      </c>
      <c r="H24" s="33">
        <v>1770.06</v>
      </c>
      <c r="I24" s="29">
        <v>1770.06</v>
      </c>
      <c r="J24" s="29">
        <v>3540.12</v>
      </c>
      <c r="K24" s="29">
        <v>3540.12</v>
      </c>
      <c r="L24" s="33">
        <f t="shared" si="6"/>
        <v>24780.839999999997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373.05</v>
      </c>
      <c r="D26" s="33">
        <v>1304.31</v>
      </c>
      <c r="E26" s="33">
        <v>1198.11</v>
      </c>
      <c r="F26" s="33">
        <v>1383.27</v>
      </c>
      <c r="G26" s="33">
        <v>558.21</v>
      </c>
      <c r="H26" s="33">
        <v>544.6</v>
      </c>
      <c r="I26" s="33">
        <v>479.24</v>
      </c>
      <c r="J26" s="33">
        <v>403</v>
      </c>
      <c r="K26" s="33">
        <v>808.72</v>
      </c>
      <c r="L26" s="33">
        <f t="shared" si="6"/>
        <v>7662.460000000001</v>
      </c>
      <c r="M26" s="60"/>
    </row>
    <row r="27" spans="1:13" ht="17.25" customHeight="1">
      <c r="A27" s="27" t="s">
        <v>74</v>
      </c>
      <c r="B27" s="33">
        <v>325.81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275.38</v>
      </c>
      <c r="I27" s="33">
        <v>283.54</v>
      </c>
      <c r="J27" s="33">
        <v>341.74</v>
      </c>
      <c r="K27" s="33">
        <v>468.37</v>
      </c>
      <c r="L27" s="33">
        <f t="shared" si="6"/>
        <v>4411.81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60"/>
    </row>
    <row r="29" spans="1:13" ht="17.25" customHeight="1">
      <c r="A29" s="27" t="s">
        <v>86</v>
      </c>
      <c r="B29" s="33">
        <v>34258.01</v>
      </c>
      <c r="C29" s="33"/>
      <c r="D29" s="33"/>
      <c r="E29" s="33"/>
      <c r="F29" s="33"/>
      <c r="G29" s="33"/>
      <c r="H29" s="33">
        <v>19045.81</v>
      </c>
      <c r="I29" s="33">
        <v>0</v>
      </c>
      <c r="J29" s="33">
        <v>0</v>
      </c>
      <c r="K29" s="33">
        <v>0</v>
      </c>
      <c r="L29" s="33">
        <f t="shared" si="6"/>
        <v>53303.82000000001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-106870.65</v>
      </c>
      <c r="C32" s="33">
        <f t="shared" si="8"/>
        <v>0</v>
      </c>
      <c r="D32" s="33">
        <f t="shared" si="8"/>
        <v>0</v>
      </c>
      <c r="E32" s="33">
        <f t="shared" si="8"/>
        <v>-387368.13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-1167238.78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-106870.65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-387368.13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-1167238.78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-25289.94</v>
      </c>
      <c r="C40" s="17">
        <v>0</v>
      </c>
      <c r="D40" s="17">
        <v>0</v>
      </c>
      <c r="E40" s="33">
        <v>-5768.13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-31058.07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216097.98</v>
      </c>
      <c r="C56" s="41">
        <f t="shared" si="16"/>
        <v>197248.24</v>
      </c>
      <c r="D56" s="41">
        <f t="shared" si="16"/>
        <v>690586.6299999999</v>
      </c>
      <c r="E56" s="41">
        <f t="shared" si="16"/>
        <v>243602.70999999996</v>
      </c>
      <c r="F56" s="41">
        <f t="shared" si="16"/>
        <v>208227.74</v>
      </c>
      <c r="G56" s="41">
        <f t="shared" si="16"/>
        <v>294637.00000000006</v>
      </c>
      <c r="H56" s="41">
        <f t="shared" si="16"/>
        <v>288523.83999999997</v>
      </c>
      <c r="I56" s="41">
        <f t="shared" si="16"/>
        <v>81987.65999999997</v>
      </c>
      <c r="J56" s="41">
        <f t="shared" si="16"/>
        <v>213227.95999999996</v>
      </c>
      <c r="K56" s="41">
        <f t="shared" si="16"/>
        <v>428328.7599999999</v>
      </c>
      <c r="L56" s="42">
        <f t="shared" si="14"/>
        <v>2862468.5199999996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-3123.5100000000093</v>
      </c>
      <c r="F57" s="18">
        <v>-22036.72999999998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-25160.23999999999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216097.98</v>
      </c>
      <c r="C62" s="41">
        <f aca="true" t="shared" si="18" ref="C62:J62">SUM(C63:C74)</f>
        <v>197248.24</v>
      </c>
      <c r="D62" s="41">
        <f t="shared" si="18"/>
        <v>690586.6310060655</v>
      </c>
      <c r="E62" s="41">
        <f t="shared" si="18"/>
        <v>243602.716563544</v>
      </c>
      <c r="F62" s="41">
        <f t="shared" si="18"/>
        <v>208227.7367896489</v>
      </c>
      <c r="G62" s="41">
        <f t="shared" si="18"/>
        <v>294636.99641530967</v>
      </c>
      <c r="H62" s="41">
        <f t="shared" si="18"/>
        <v>288523.83681933576</v>
      </c>
      <c r="I62" s="41">
        <f>SUM(I63:I79)</f>
        <v>81987.6559385304</v>
      </c>
      <c r="J62" s="41">
        <f t="shared" si="18"/>
        <v>213227.95939959618</v>
      </c>
      <c r="K62" s="41">
        <f>SUM(K63:K76)</f>
        <v>428328.76</v>
      </c>
      <c r="L62" s="46">
        <f>SUM(B62:K62)</f>
        <v>2862468.5129320305</v>
      </c>
      <c r="M62" s="40"/>
    </row>
    <row r="63" spans="1:13" ht="18.75" customHeight="1">
      <c r="A63" s="47" t="s">
        <v>46</v>
      </c>
      <c r="B63" s="48">
        <v>216097.98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216097.98</v>
      </c>
      <c r="M63"/>
    </row>
    <row r="64" spans="1:13" ht="18.75" customHeight="1">
      <c r="A64" s="47" t="s">
        <v>55</v>
      </c>
      <c r="B64" s="17">
        <v>0</v>
      </c>
      <c r="C64" s="48">
        <v>173026.16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173026.16</v>
      </c>
      <c r="M64"/>
    </row>
    <row r="65" spans="1:13" ht="18.75" customHeight="1">
      <c r="A65" s="47" t="s">
        <v>56</v>
      </c>
      <c r="B65" s="17">
        <v>0</v>
      </c>
      <c r="C65" s="48">
        <v>24222.08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24222.08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690586.6310060655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690586.6310060655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243602.716563544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243602.716563544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208227.7367896489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208227.7367896489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294636.99641530967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294636.99641530967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288523.83681933576</v>
      </c>
      <c r="I70" s="17">
        <v>0</v>
      </c>
      <c r="J70" s="17">
        <v>0</v>
      </c>
      <c r="K70" s="17">
        <v>0</v>
      </c>
      <c r="L70" s="46">
        <f t="shared" si="19"/>
        <v>288523.83681933576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81987.6559385304</v>
      </c>
      <c r="J71" s="17">
        <v>0</v>
      </c>
      <c r="K71" s="17">
        <v>0</v>
      </c>
      <c r="L71" s="46">
        <f t="shared" si="19"/>
        <v>81987.6559385304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213227.95939959618</v>
      </c>
      <c r="K72" s="17">
        <v>0</v>
      </c>
      <c r="L72" s="46">
        <f t="shared" si="19"/>
        <v>213227.95939959618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208467.61</v>
      </c>
      <c r="L73" s="46">
        <f t="shared" si="19"/>
        <v>208467.61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219861.15</v>
      </c>
      <c r="L74" s="46">
        <f t="shared" si="19"/>
        <v>219861.15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2024-04-04T20:47:36Z</dcterms:modified>
  <cp:category/>
  <cp:version/>
  <cp:contentType/>
  <cp:contentStatus/>
</cp:coreProperties>
</file>