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<sst xmlns="http://schemas.openxmlformats.org/spreadsheetml/2006/main" count="88" uniqueCount="87">
  <si>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</si>
  <si>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</si>
  <si>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</si>
  <si>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</si>
  <si>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</si>
  <si>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</si>
  <si>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</si>
  <si>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</si>
  <si>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</si>
  <si>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</si>
  <si>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</si>
  <si>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</si>
  <si>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</si>
  <si>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</si>
  <si>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</si>
  <si>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</si>
  <si>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</si>
  <si>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</si>
  <si>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</si>
  <si>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</si>
  <si>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</si>
  <si>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</si>
  <si>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</si>
  <si>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</si>
  <si>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</si>
  <si>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</si>
  <si>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</si>
  <si>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</si>
  <si>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</si>
  <si>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</si>
  <si>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</si>
  <si>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</si>
  <si>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</si>
  <si>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</si>
  <si>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</si>
  <si>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</si>
  <si>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</si>
  <si>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</si>
  <si>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</si>
  <si>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</si>
  <si>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</si>
  <si>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</si>
  <si>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</si>
  <si>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</si>
  <si>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</si>
  <si>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</si>
  <si>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</si>
  <si>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</si>
  <si>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</si>
  <si>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</si>
  <si>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</si>
  <si>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</si>
  <si>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</si>
  <si>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</si>
  <si>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</si>
  <si>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</si>
  <si>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</si>
  <si>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</si>
  <si>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</si>
  <si>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</si>
  <si>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</si>
  <si>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</si>
  <si>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</si>
  <si>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</si>
  <si>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</si>
  <si>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</si>
  <si>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</si>
  <si>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</si>
  <si>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</si>
  <si>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</si>
  <si>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</si>
  <si>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</si>
  <si>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</si>
  <si>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</si>
  <si>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</si>
  <si>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</si>
  <si>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</si>
  <si>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</si>
  <si>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</si>
  <si>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</si>
  <si>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</si>
  <si>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</si>
  <si>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</si>
  <si>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22/03/24 - VENCIMENTO 01/04/24</t>
  </si>
  <si>
    <t>4.9. Remuneração Veículos Elétricos</t>
  </si>
  <si>
    <t>5.3. Revisão de Remuneração pelo Transporte Coletivo ¹</t>
  </si>
  <si>
    <t>¹ Energia para tração jan e fev.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</si>
</sst>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78540</v>
      </c>
      <c r="C7" s="10">
        <f aca="true" t="shared" si="0" ref="C7:K7">C8+C11</f>
        <v>106053</v>
      </c>
      <c r="D7" s="10">
        <f t="shared" si="0"/>
        <v>317094</v>
      </c>
      <c r="E7" s="10">
        <f t="shared" si="0"/>
        <v>243293</v>
      </c>
      <c r="F7" s="10">
        <f t="shared" si="0"/>
        <v>265099</v>
      </c>
      <c r="G7" s="10">
        <f t="shared" si="0"/>
        <v>151051</v>
      </c>
      <c r="H7" s="10">
        <f t="shared" si="0"/>
        <v>89440</v>
      </c>
      <c r="I7" s="10">
        <f t="shared" si="0"/>
        <v>119024</v>
      </c>
      <c r="J7" s="10">
        <f t="shared" si="0"/>
        <v>119918</v>
      </c>
      <c r="K7" s="10">
        <f t="shared" si="0"/>
        <v>217697</v>
      </c>
      <c r="L7" s="10">
        <f aca="true" t="shared" si="1" ref="L7:L13">SUM(B7:K7)</f>
        <v>1707209</v>
      </c>
      <c r="M7" s="11"/>
    </row>
    <row r="8" spans="1:13" ht="17.25" customHeight="1">
      <c r="A8" s="12" t="s">
        <v>80</v>
      </c>
      <c r="B8" s="13">
        <f>B9+B10</f>
        <v>4478</v>
      </c>
      <c r="C8" s="13">
        <f aca="true" t="shared" si="2" ref="C8:K8">C9+C10</f>
        <v>5131</v>
      </c>
      <c r="D8" s="13">
        <f t="shared" si="2"/>
        <v>15345</v>
      </c>
      <c r="E8" s="13">
        <f t="shared" si="2"/>
        <v>10402</v>
      </c>
      <c r="F8" s="13">
        <f t="shared" si="2"/>
        <v>10159</v>
      </c>
      <c r="G8" s="13">
        <f t="shared" si="2"/>
        <v>8305</v>
      </c>
      <c r="H8" s="13">
        <f t="shared" si="2"/>
        <v>4285</v>
      </c>
      <c r="I8" s="13">
        <f t="shared" si="2"/>
        <v>4354</v>
      </c>
      <c r="J8" s="13">
        <f t="shared" si="2"/>
        <v>6123</v>
      </c>
      <c r="K8" s="13">
        <f t="shared" si="2"/>
        <v>9713</v>
      </c>
      <c r="L8" s="13">
        <f t="shared" si="1"/>
        <v>78295</v>
      </c>
      <c r="M8"/>
    </row>
    <row r="9" spans="1:13" ht="17.25" customHeight="1">
      <c r="A9" s="14" t="s">
        <v>18</v>
      </c>
      <c r="B9" s="15">
        <v>4476</v>
      </c>
      <c r="C9" s="15">
        <v>5131</v>
      </c>
      <c r="D9" s="15">
        <v>15345</v>
      </c>
      <c r="E9" s="15">
        <v>10401</v>
      </c>
      <c r="F9" s="15">
        <v>10159</v>
      </c>
      <c r="G9" s="15">
        <v>8305</v>
      </c>
      <c r="H9" s="15">
        <v>4080</v>
      </c>
      <c r="I9" s="15">
        <v>4354</v>
      </c>
      <c r="J9" s="15">
        <v>6123</v>
      </c>
      <c r="K9" s="15">
        <v>9713</v>
      </c>
      <c r="L9" s="13">
        <f t="shared" si="1"/>
        <v>78087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205</v>
      </c>
      <c r="I10" s="15">
        <v>0</v>
      </c>
      <c r="J10" s="15">
        <v>0</v>
      </c>
      <c r="K10" s="15">
        <v>0</v>
      </c>
      <c r="L10" s="13">
        <f t="shared" si="1"/>
        <v>208</v>
      </c>
      <c r="M10"/>
    </row>
    <row r="11" spans="1:13" ht="17.25" customHeight="1">
      <c r="A11" s="12" t="s">
        <v>69</v>
      </c>
      <c r="B11" s="15">
        <v>74062</v>
      </c>
      <c r="C11" s="15">
        <v>100922</v>
      </c>
      <c r="D11" s="15">
        <v>301749</v>
      </c>
      <c r="E11" s="15">
        <v>232891</v>
      </c>
      <c r="F11" s="15">
        <v>254940</v>
      </c>
      <c r="G11" s="15">
        <v>142746</v>
      </c>
      <c r="H11" s="15">
        <v>85155</v>
      </c>
      <c r="I11" s="15">
        <v>114670</v>
      </c>
      <c r="J11" s="15">
        <v>113795</v>
      </c>
      <c r="K11" s="15">
        <v>207984</v>
      </c>
      <c r="L11" s="13">
        <f t="shared" si="1"/>
        <v>1628914</v>
      </c>
      <c r="M11" s="60"/>
    </row>
    <row r="12" spans="1:13" ht="17.25" customHeight="1">
      <c r="A12" s="14" t="s">
        <v>82</v>
      </c>
      <c r="B12" s="15">
        <v>7413</v>
      </c>
      <c r="C12" s="15">
        <v>6757</v>
      </c>
      <c r="D12" s="15">
        <v>23169</v>
      </c>
      <c r="E12" s="15">
        <v>20769</v>
      </c>
      <c r="F12" s="15">
        <v>19744</v>
      </c>
      <c r="G12" s="15">
        <v>11788</v>
      </c>
      <c r="H12" s="15">
        <v>6854</v>
      </c>
      <c r="I12" s="15">
        <v>5789</v>
      </c>
      <c r="J12" s="15">
        <v>7199</v>
      </c>
      <c r="K12" s="15">
        <v>12232</v>
      </c>
      <c r="L12" s="13">
        <f t="shared" si="1"/>
        <v>121714</v>
      </c>
      <c r="M12" s="60"/>
    </row>
    <row r="13" spans="1:13" ht="17.25" customHeight="1">
      <c r="A13" s="14" t="s">
        <v>70</v>
      </c>
      <c r="B13" s="15">
        <f>+B11-B12</f>
        <v>66649</v>
      </c>
      <c r="C13" s="15">
        <f aca="true" t="shared" si="3" ref="C13:K13">+C11-C12</f>
        <v>94165</v>
      </c>
      <c r="D13" s="15">
        <f t="shared" si="3"/>
        <v>278580</v>
      </c>
      <c r="E13" s="15">
        <f t="shared" si="3"/>
        <v>212122</v>
      </c>
      <c r="F13" s="15">
        <f t="shared" si="3"/>
        <v>235196</v>
      </c>
      <c r="G13" s="15">
        <f t="shared" si="3"/>
        <v>130958</v>
      </c>
      <c r="H13" s="15">
        <f t="shared" si="3"/>
        <v>78301</v>
      </c>
      <c r="I13" s="15">
        <f t="shared" si="3"/>
        <v>108881</v>
      </c>
      <c r="J13" s="15">
        <f t="shared" si="3"/>
        <v>106596</v>
      </c>
      <c r="K13" s="15">
        <f t="shared" si="3"/>
        <v>195752</v>
      </c>
      <c r="L13" s="13">
        <f t="shared" si="1"/>
        <v>1507200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1.337823540140302</v>
      </c>
      <c r="C18" s="22">
        <v>1.221349449019534</v>
      </c>
      <c r="D18" s="22">
        <v>1.106214125156578</v>
      </c>
      <c r="E18" s="22">
        <v>1.167907347770017</v>
      </c>
      <c r="F18" s="22">
        <v>1.233318637007027</v>
      </c>
      <c r="G18" s="22">
        <v>1.178080265204717</v>
      </c>
      <c r="H18" s="22">
        <v>1.060012561231806</v>
      </c>
      <c r="I18" s="22">
        <v>1.17029102596309</v>
      </c>
      <c r="J18" s="22">
        <v>1.314709146637566</v>
      </c>
      <c r="K18" s="22">
        <v>1.124158264106504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806250.56</v>
      </c>
      <c r="C20" s="25">
        <f aca="true" t="shared" si="4" ref="C20:K20">SUM(C21:C30)</f>
        <v>551569.91</v>
      </c>
      <c r="D20" s="25">
        <f t="shared" si="4"/>
        <v>1795443.84</v>
      </c>
      <c r="E20" s="25">
        <f t="shared" si="4"/>
        <v>1455325.9899999998</v>
      </c>
      <c r="F20" s="25">
        <f t="shared" si="4"/>
        <v>1498292.8500000003</v>
      </c>
      <c r="G20" s="25">
        <f t="shared" si="4"/>
        <v>893173.6599999999</v>
      </c>
      <c r="H20" s="25">
        <f t="shared" si="4"/>
        <v>527202.17</v>
      </c>
      <c r="I20" s="25">
        <f t="shared" si="4"/>
        <v>631719.41</v>
      </c>
      <c r="J20" s="25">
        <f t="shared" si="4"/>
        <v>776166.96</v>
      </c>
      <c r="K20" s="25">
        <f t="shared" si="4"/>
        <v>981461.61</v>
      </c>
      <c r="L20" s="25">
        <f>SUM(B20:K20)</f>
        <v>9916606.96</v>
      </c>
      <c r="M20"/>
    </row>
    <row r="21" spans="1:13" ht="17.25" customHeight="1">
      <c r="A21" s="26" t="s">
        <v>22</v>
      </c>
      <c r="B21" s="56">
        <f>ROUND((B15+B16)*B7,2)</f>
        <v>575454.73</v>
      </c>
      <c r="C21" s="56">
        <f aca="true" t="shared" si="5" ref="C21:K21">ROUND((C15+C16)*C7,2)</f>
        <v>437500.44</v>
      </c>
      <c r="D21" s="56">
        <f t="shared" si="5"/>
        <v>1556899.83</v>
      </c>
      <c r="E21" s="56">
        <f t="shared" si="5"/>
        <v>1209993.41</v>
      </c>
      <c r="F21" s="56">
        <f t="shared" si="5"/>
        <v>1164951.05</v>
      </c>
      <c r="G21" s="56">
        <f t="shared" si="5"/>
        <v>729863.33</v>
      </c>
      <c r="H21" s="56">
        <f t="shared" si="5"/>
        <v>476044.4</v>
      </c>
      <c r="I21" s="56">
        <f t="shared" si="5"/>
        <v>525241.01</v>
      </c>
      <c r="J21" s="56">
        <f t="shared" si="5"/>
        <v>569922.29</v>
      </c>
      <c r="K21" s="56">
        <f t="shared" si="5"/>
        <v>844882.06</v>
      </c>
      <c r="L21" s="33">
        <f aca="true" t="shared" si="6" ref="L21:L28">SUM(B21:K21)</f>
        <v>8090752.550000001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194402.15</v>
      </c>
      <c r="C22" s="33">
        <f t="shared" si="7"/>
        <v>96840.48</v>
      </c>
      <c r="D22" s="33">
        <f t="shared" si="7"/>
        <v>165364.75</v>
      </c>
      <c r="E22" s="33">
        <f t="shared" si="7"/>
        <v>203166.78</v>
      </c>
      <c r="F22" s="33">
        <f t="shared" si="7"/>
        <v>271804.79</v>
      </c>
      <c r="G22" s="33">
        <f t="shared" si="7"/>
        <v>129974.26</v>
      </c>
      <c r="H22" s="33">
        <f t="shared" si="7"/>
        <v>28568.64</v>
      </c>
      <c r="I22" s="33">
        <f t="shared" si="7"/>
        <v>89443.83</v>
      </c>
      <c r="J22" s="33">
        <f t="shared" si="7"/>
        <v>179359.76</v>
      </c>
      <c r="K22" s="33">
        <f t="shared" si="7"/>
        <v>104899.09</v>
      </c>
      <c r="L22" s="33">
        <f t="shared" si="6"/>
        <v>1463824.53</v>
      </c>
      <c r="M22"/>
    </row>
    <row r="23" spans="1:13" ht="17.25" customHeight="1">
      <c r="A23" s="27" t="s">
        <v>24</v>
      </c>
      <c r="B23" s="33">
        <v>2657.79</v>
      </c>
      <c r="C23" s="33">
        <v>14670.06</v>
      </c>
      <c r="D23" s="33">
        <v>67047.2</v>
      </c>
      <c r="E23" s="33">
        <v>36578.51</v>
      </c>
      <c r="F23" s="33">
        <v>55837.59</v>
      </c>
      <c r="G23" s="33">
        <v>32094.32</v>
      </c>
      <c r="H23" s="33">
        <v>20063.35</v>
      </c>
      <c r="I23" s="33">
        <v>14353.15</v>
      </c>
      <c r="J23" s="33">
        <v>22236.71</v>
      </c>
      <c r="K23" s="33">
        <v>26696.62</v>
      </c>
      <c r="L23" s="33">
        <f t="shared" si="6"/>
        <v>292235.3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634.45</v>
      </c>
      <c r="C26" s="33">
        <v>432.95</v>
      </c>
      <c r="D26" s="33">
        <v>1410.5</v>
      </c>
      <c r="E26" s="33">
        <v>1143.65</v>
      </c>
      <c r="F26" s="33">
        <v>1176.33</v>
      </c>
      <c r="G26" s="33">
        <v>702.53</v>
      </c>
      <c r="H26" s="33">
        <v>413.89</v>
      </c>
      <c r="I26" s="33">
        <v>495.58</v>
      </c>
      <c r="J26" s="33">
        <v>609.95</v>
      </c>
      <c r="K26" s="33">
        <v>770.6</v>
      </c>
      <c r="L26" s="33">
        <f t="shared" si="6"/>
        <v>7790.43</v>
      </c>
      <c r="M26" s="60"/>
    </row>
    <row r="27" spans="1:13" ht="17.25" customHeight="1">
      <c r="A27" s="27" t="s">
        <v>73</v>
      </c>
      <c r="B27" s="33">
        <v>326.6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233.12</v>
      </c>
      <c r="I27" s="33">
        <v>283.54</v>
      </c>
      <c r="J27" s="33">
        <v>341.74</v>
      </c>
      <c r="K27" s="33">
        <v>460.78</v>
      </c>
      <c r="L27" s="33">
        <f t="shared" si="6"/>
        <v>4362.75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30857.92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-583050.33</v>
      </c>
      <c r="C32" s="33">
        <f t="shared" si="8"/>
        <v>-45469.990000000005</v>
      </c>
      <c r="D32" s="33">
        <f t="shared" si="8"/>
        <v>-151497.95</v>
      </c>
      <c r="E32" s="33">
        <f t="shared" si="8"/>
        <v>-51532.52000000011</v>
      </c>
      <c r="F32" s="33">
        <f t="shared" si="8"/>
        <v>-114803.14000000004</v>
      </c>
      <c r="G32" s="33">
        <f t="shared" si="8"/>
        <v>-38214</v>
      </c>
      <c r="H32" s="33">
        <f t="shared" si="8"/>
        <v>-29305.510000000002</v>
      </c>
      <c r="I32" s="33">
        <f t="shared" si="8"/>
        <v>-40688.88000000002</v>
      </c>
      <c r="J32" s="33">
        <f t="shared" si="8"/>
        <v>-97524.37</v>
      </c>
      <c r="K32" s="33">
        <f t="shared" si="8"/>
        <v>-74549.5</v>
      </c>
      <c r="L32" s="33">
        <f aca="true" t="shared" si="9" ref="L32:L39">SUM(B32:K32)</f>
        <v>-1226636.1900000004</v>
      </c>
      <c r="M32"/>
    </row>
    <row r="33" spans="1:13" ht="18.75" customHeight="1">
      <c r="A33" s="27" t="s">
        <v>28</v>
      </c>
      <c r="B33" s="33">
        <f>B34+B35+B36+B37</f>
        <v>-19694.4</v>
      </c>
      <c r="C33" s="33">
        <f aca="true" t="shared" si="10" ref="C33:K33">C34+C35+C36+C37</f>
        <v>-22576.4</v>
      </c>
      <c r="D33" s="33">
        <f t="shared" si="10"/>
        <v>-67518</v>
      </c>
      <c r="E33" s="33">
        <f t="shared" si="10"/>
        <v>-45764.4</v>
      </c>
      <c r="F33" s="33">
        <f t="shared" si="10"/>
        <v>-44699.6</v>
      </c>
      <c r="G33" s="33">
        <f t="shared" si="10"/>
        <v>-36542</v>
      </c>
      <c r="H33" s="33">
        <f t="shared" si="10"/>
        <v>-17952</v>
      </c>
      <c r="I33" s="33">
        <f t="shared" si="10"/>
        <v>-22513.36</v>
      </c>
      <c r="J33" s="33">
        <f t="shared" si="10"/>
        <v>-26941.2</v>
      </c>
      <c r="K33" s="33">
        <f t="shared" si="10"/>
        <v>-42737.2</v>
      </c>
      <c r="L33" s="33">
        <f t="shared" si="9"/>
        <v>-346938.56000000006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-19694.4</v>
      </c>
      <c r="C34" s="33">
        <f t="shared" si="11"/>
        <v>-22576.4</v>
      </c>
      <c r="D34" s="33">
        <f t="shared" si="11"/>
        <v>-67518</v>
      </c>
      <c r="E34" s="33">
        <f t="shared" si="11"/>
        <v>-45764.4</v>
      </c>
      <c r="F34" s="33">
        <f t="shared" si="11"/>
        <v>-44699.6</v>
      </c>
      <c r="G34" s="33">
        <f t="shared" si="11"/>
        <v>-36542</v>
      </c>
      <c r="H34" s="33">
        <f t="shared" si="11"/>
        <v>-17952</v>
      </c>
      <c r="I34" s="33">
        <f t="shared" si="11"/>
        <v>-19157.6</v>
      </c>
      <c r="J34" s="33">
        <f t="shared" si="11"/>
        <v>-26941.2</v>
      </c>
      <c r="K34" s="33">
        <f t="shared" si="11"/>
        <v>-42737.2</v>
      </c>
      <c r="L34" s="33">
        <f t="shared" si="9"/>
        <v>-343582.80000000005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-3355.76</v>
      </c>
      <c r="J37" s="17">
        <v>0</v>
      </c>
      <c r="K37" s="17">
        <v>0</v>
      </c>
      <c r="L37" s="33">
        <f t="shared" si="9"/>
        <v>-3355.76</v>
      </c>
      <c r="M37"/>
    </row>
    <row r="38" spans="1:13" s="36" customFormat="1" ht="18.75" customHeight="1">
      <c r="A38" s="27" t="s">
        <v>32</v>
      </c>
      <c r="B38" s="38">
        <f>SUM(B39:B50)</f>
        <v>-112713.33</v>
      </c>
      <c r="C38" s="38">
        <f aca="true" t="shared" si="12" ref="C38:K38">SUM(C39:C50)</f>
        <v>-22893.59</v>
      </c>
      <c r="D38" s="38">
        <f t="shared" si="12"/>
        <v>-83979.95</v>
      </c>
      <c r="E38" s="38">
        <f t="shared" si="12"/>
        <v>-5768.120000000112</v>
      </c>
      <c r="F38" s="38">
        <f t="shared" si="12"/>
        <v>-70103.54000000004</v>
      </c>
      <c r="G38" s="38">
        <f t="shared" si="12"/>
        <v>-1672</v>
      </c>
      <c r="H38" s="38">
        <f t="shared" si="12"/>
        <v>-11353.51</v>
      </c>
      <c r="I38" s="38">
        <f t="shared" si="12"/>
        <v>-18175.52000000002</v>
      </c>
      <c r="J38" s="38">
        <f t="shared" si="12"/>
        <v>-70583.17</v>
      </c>
      <c r="K38" s="38">
        <f t="shared" si="12"/>
        <v>-31812.3</v>
      </c>
      <c r="L38" s="33">
        <f t="shared" si="9"/>
        <v>-429055.03000000014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-5842.74</v>
      </c>
      <c r="C42" s="17">
        <v>-22893.59</v>
      </c>
      <c r="D42" s="17">
        <v>-83979.95</v>
      </c>
      <c r="E42" s="17">
        <v>0</v>
      </c>
      <c r="F42" s="17">
        <v>-70103.54</v>
      </c>
      <c r="G42" s="17">
        <v>-1672</v>
      </c>
      <c r="H42" s="17">
        <v>-11353.51</v>
      </c>
      <c r="I42" s="17">
        <v>-18175.52</v>
      </c>
      <c r="J42" s="17">
        <v>-70583.17</v>
      </c>
      <c r="K42" s="17">
        <v>-31812.3</v>
      </c>
      <c r="L42" s="30">
        <f aca="true" t="shared" si="13" ref="L42:L49">SUM(B42:K42)</f>
        <v>-316416.32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-450642.6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-450642.6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223200.2300000001</v>
      </c>
      <c r="C56" s="41">
        <f t="shared" si="16"/>
        <v>506099.92000000004</v>
      </c>
      <c r="D56" s="41">
        <f t="shared" si="16"/>
        <v>1643945.8900000001</v>
      </c>
      <c r="E56" s="41">
        <f t="shared" si="16"/>
        <v>1403793.4699999997</v>
      </c>
      <c r="F56" s="41">
        <f t="shared" si="16"/>
        <v>1383489.7100000002</v>
      </c>
      <c r="G56" s="41">
        <f t="shared" si="16"/>
        <v>854959.6599999999</v>
      </c>
      <c r="H56" s="41">
        <f t="shared" si="16"/>
        <v>497896.66000000003</v>
      </c>
      <c r="I56" s="41">
        <f t="shared" si="16"/>
        <v>591030.53</v>
      </c>
      <c r="J56" s="41">
        <f t="shared" si="16"/>
        <v>678642.59</v>
      </c>
      <c r="K56" s="41">
        <f t="shared" si="16"/>
        <v>906912.11</v>
      </c>
      <c r="L56" s="42">
        <f t="shared" si="14"/>
        <v>8689970.77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223200.23</v>
      </c>
      <c r="C62" s="41">
        <f aca="true" t="shared" si="18" ref="C62:J62">SUM(C63:C74)</f>
        <v>506099.92</v>
      </c>
      <c r="D62" s="41">
        <f t="shared" si="18"/>
        <v>1643945.89</v>
      </c>
      <c r="E62" s="41">
        <f t="shared" si="18"/>
        <v>1403793.47</v>
      </c>
      <c r="F62" s="41">
        <f t="shared" si="18"/>
        <v>1383489.71</v>
      </c>
      <c r="G62" s="41">
        <f t="shared" si="18"/>
        <v>854959.66</v>
      </c>
      <c r="H62" s="41">
        <f t="shared" si="18"/>
        <v>497896.66</v>
      </c>
      <c r="I62" s="41">
        <f>SUM(I63:I79)</f>
        <v>591030.53</v>
      </c>
      <c r="J62" s="41">
        <f t="shared" si="18"/>
        <v>678642.59</v>
      </c>
      <c r="K62" s="41">
        <f>SUM(K63:K76)</f>
        <v>906912.1100000001</v>
      </c>
      <c r="L62" s="46">
        <f>SUM(B62:K62)</f>
        <v>8689970.77</v>
      </c>
      <c r="M62" s="40"/>
    </row>
    <row r="63" spans="1:13" ht="18.75" customHeight="1">
      <c r="A63" s="47" t="s">
        <v>45</v>
      </c>
      <c r="B63" s="48">
        <v>223200.23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223200.23</v>
      </c>
      <c r="M63"/>
    </row>
    <row r="64" spans="1:13" ht="18.75" customHeight="1">
      <c r="A64" s="47" t="s">
        <v>54</v>
      </c>
      <c r="B64" s="17">
        <v>0</v>
      </c>
      <c r="C64" s="48">
        <v>447949.04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447949.04</v>
      </c>
      <c r="M64"/>
    </row>
    <row r="65" spans="1:13" ht="18.75" customHeight="1">
      <c r="A65" s="47" t="s">
        <v>55</v>
      </c>
      <c r="B65" s="17">
        <v>0</v>
      </c>
      <c r="C65" s="48">
        <v>58150.88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58150.88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1643945.89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1643945.89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1403793.47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1403793.47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1383489.71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1383489.71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854959.66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854959.66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497896.66</v>
      </c>
      <c r="I70" s="17">
        <v>0</v>
      </c>
      <c r="J70" s="17">
        <v>0</v>
      </c>
      <c r="K70" s="17">
        <v>0</v>
      </c>
      <c r="L70" s="46">
        <f t="shared" si="19"/>
        <v>497896.66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591030.53</v>
      </c>
      <c r="J71" s="17">
        <v>0</v>
      </c>
      <c r="K71" s="17">
        <v>0</v>
      </c>
      <c r="L71" s="46">
        <f t="shared" si="19"/>
        <v>591030.53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678642.59</v>
      </c>
      <c r="K72" s="17">
        <v>0</v>
      </c>
      <c r="L72" s="46">
        <f t="shared" si="19"/>
        <v>678642.59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547230.77</v>
      </c>
      <c r="L73" s="46">
        <f t="shared" si="19"/>
        <v>547230.77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359681.34</v>
      </c>
      <c r="L74" s="46">
        <f t="shared" si="19"/>
        <v>359681.34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2024-03-28T17:58:19Z</dcterms:modified>
  <cp:category/>
  <cp:version/>
  <cp:contentType/>
  <cp:contentStatus/>
</cp:coreProperties>
</file>