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<sst xmlns="http://schemas.openxmlformats.org/spreadsheetml/2006/main" count="88" uniqueCount="87">
  <si>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</si>
  <si>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</si>
  <si>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</si>
  <si>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</si>
  <si>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</si>
  <si>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</si>
  <si>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</si>
  <si>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</si>
  <si>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</si>
  <si>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</si>
  <si>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</si>
  <si>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</si>
  <si>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</si>
  <si>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</si>
  <si>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</si>
  <si>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</si>
  <si>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</si>
  <si>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</si>
  <si>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</si>
  <si>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</si>
  <si>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</si>
  <si>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</si>
  <si>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</si>
  <si>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</si>
  <si>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</si>
  <si>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</si>
  <si>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</si>
  <si>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</si>
  <si>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</si>
  <si>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</si>
  <si>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</si>
  <si>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</si>
  <si>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</si>
  <si>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</si>
  <si>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</si>
  <si>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</si>
  <si>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</si>
  <si>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</si>
  <si>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</si>
  <si>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</si>
  <si>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</si>
  <si>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</si>
  <si>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</si>
  <si>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</si>
  <si>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</si>
  <si>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</si>
  <si>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</si>
  <si>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</si>
  <si>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</si>
  <si>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</si>
  <si>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</si>
  <si>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</si>
  <si>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</si>
  <si>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</si>
  <si>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</si>
  <si>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</si>
  <si>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</si>
  <si>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</si>
  <si>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</si>
  <si>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</si>
  <si>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</si>
  <si>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</si>
  <si>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</si>
  <si>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</si>
  <si>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</si>
  <si>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</si>
  <si>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</si>
  <si>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</si>
  <si>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</si>
  <si>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</si>
  <si>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</si>
  <si>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</si>
  <si>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</si>
  <si>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</si>
  <si>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</si>
  <si>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</si>
  <si>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</si>
  <si>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</si>
  <si>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</si>
  <si>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</si>
  <si>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</si>
  <si>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</si>
  <si>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</si>
  <si>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</si>
  <si>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10/03/24 - VENCIMENTO 15/03/24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</si>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</sst>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29038</v>
      </c>
      <c r="C7" s="10">
        <f aca="true" t="shared" si="0" ref="C7:K7">C8+C11</f>
        <v>37234</v>
      </c>
      <c r="D7" s="10">
        <f t="shared" si="0"/>
        <v>114680</v>
      </c>
      <c r="E7" s="10">
        <f t="shared" si="0"/>
        <v>100231</v>
      </c>
      <c r="F7" s="10">
        <f t="shared" si="0"/>
        <v>121942</v>
      </c>
      <c r="G7" s="10">
        <f t="shared" si="0"/>
        <v>50953</v>
      </c>
      <c r="H7" s="10">
        <f t="shared" si="0"/>
        <v>35245</v>
      </c>
      <c r="I7" s="10">
        <f t="shared" si="0"/>
        <v>49159</v>
      </c>
      <c r="J7" s="10">
        <f t="shared" si="0"/>
        <v>30746</v>
      </c>
      <c r="K7" s="10">
        <f t="shared" si="0"/>
        <v>90549</v>
      </c>
      <c r="L7" s="10">
        <f aca="true" t="shared" si="1" ref="L7:L13">SUM(B7:K7)</f>
        <v>659777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29038</v>
      </c>
      <c r="C11" s="15">
        <v>37234</v>
      </c>
      <c r="D11" s="15">
        <v>114680</v>
      </c>
      <c r="E11" s="15">
        <v>100231</v>
      </c>
      <c r="F11" s="15">
        <v>121942</v>
      </c>
      <c r="G11" s="15">
        <v>50953</v>
      </c>
      <c r="H11" s="15">
        <v>35245</v>
      </c>
      <c r="I11" s="15">
        <v>49159</v>
      </c>
      <c r="J11" s="15">
        <v>30746</v>
      </c>
      <c r="K11" s="15">
        <v>90549</v>
      </c>
      <c r="L11" s="13">
        <f t="shared" si="1"/>
        <v>659777</v>
      </c>
      <c r="M11" s="60"/>
    </row>
    <row r="12" spans="1:13" ht="17.25" customHeight="1">
      <c r="A12" s="14" t="s">
        <v>83</v>
      </c>
      <c r="B12" s="15">
        <v>2597</v>
      </c>
      <c r="C12" s="15">
        <v>2554</v>
      </c>
      <c r="D12" s="15">
        <v>7665</v>
      </c>
      <c r="E12" s="15">
        <v>8066</v>
      </c>
      <c r="F12" s="15">
        <v>8788</v>
      </c>
      <c r="G12" s="15">
        <v>3957</v>
      </c>
      <c r="H12" s="15">
        <v>2623</v>
      </c>
      <c r="I12" s="15">
        <v>2224</v>
      </c>
      <c r="J12" s="15">
        <v>1675</v>
      </c>
      <c r="K12" s="15">
        <v>4716</v>
      </c>
      <c r="L12" s="13">
        <f t="shared" si="1"/>
        <v>44865</v>
      </c>
      <c r="M12" s="60"/>
    </row>
    <row r="13" spans="1:13" ht="17.25" customHeight="1">
      <c r="A13" s="14" t="s">
        <v>71</v>
      </c>
      <c r="B13" s="15">
        <f>+B11-B12</f>
        <v>26441</v>
      </c>
      <c r="C13" s="15">
        <f aca="true" t="shared" si="3" ref="C13:K13">+C11-C12</f>
        <v>34680</v>
      </c>
      <c r="D13" s="15">
        <f t="shared" si="3"/>
        <v>107015</v>
      </c>
      <c r="E13" s="15">
        <f t="shared" si="3"/>
        <v>92165</v>
      </c>
      <c r="F13" s="15">
        <f t="shared" si="3"/>
        <v>113154</v>
      </c>
      <c r="G13" s="15">
        <f t="shared" si="3"/>
        <v>46996</v>
      </c>
      <c r="H13" s="15">
        <f t="shared" si="3"/>
        <v>32622</v>
      </c>
      <c r="I13" s="15">
        <f t="shared" si="3"/>
        <v>46935</v>
      </c>
      <c r="J13" s="15">
        <f t="shared" si="3"/>
        <v>29071</v>
      </c>
      <c r="K13" s="15">
        <f t="shared" si="3"/>
        <v>85833</v>
      </c>
      <c r="L13" s="13">
        <f t="shared" si="1"/>
        <v>614912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1.248820690600477</v>
      </c>
      <c r="C18" s="22">
        <v>1.159789783789349</v>
      </c>
      <c r="D18" s="22">
        <v>1.062158846770152</v>
      </c>
      <c r="E18" s="22">
        <v>1.130905809537229</v>
      </c>
      <c r="F18" s="22">
        <v>1.248085586861325</v>
      </c>
      <c r="G18" s="22">
        <v>1.117797802170767</v>
      </c>
      <c r="H18" s="22">
        <v>1.064731054730684</v>
      </c>
      <c r="I18" s="22">
        <v>1.119035580596396</v>
      </c>
      <c r="J18" s="22">
        <v>1.296125291328537</v>
      </c>
      <c r="K18" s="22">
        <v>1.131427971267269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300540.06</v>
      </c>
      <c r="C20" s="25">
        <f aca="true" t="shared" si="4" ref="C20:K20">SUM(C21:C30)</f>
        <v>188222.62</v>
      </c>
      <c r="D20" s="25">
        <f t="shared" si="4"/>
        <v>633593.7599999999</v>
      </c>
      <c r="E20" s="25">
        <f t="shared" si="4"/>
        <v>593581.66</v>
      </c>
      <c r="F20" s="25">
        <f t="shared" si="4"/>
        <v>700061.27</v>
      </c>
      <c r="G20" s="25">
        <f t="shared" si="4"/>
        <v>291813.72</v>
      </c>
      <c r="H20" s="25">
        <f t="shared" si="4"/>
        <v>210903.57</v>
      </c>
      <c r="I20" s="25">
        <f t="shared" si="4"/>
        <v>250713.54</v>
      </c>
      <c r="J20" s="25">
        <f t="shared" si="4"/>
        <v>202456.43</v>
      </c>
      <c r="K20" s="25">
        <f t="shared" si="4"/>
        <v>418754.25</v>
      </c>
      <c r="L20" s="25">
        <f>SUM(B20:K20)</f>
        <v>3790640.88</v>
      </c>
      <c r="M20"/>
    </row>
    <row r="21" spans="1:13" ht="17.25" customHeight="1">
      <c r="A21" s="26" t="s">
        <v>22</v>
      </c>
      <c r="B21" s="56">
        <f>ROUND((B15+B16)*B7,2)</f>
        <v>212758.52</v>
      </c>
      <c r="C21" s="56">
        <f aca="true" t="shared" si="5" ref="C21:K21">ROUND((C15+C16)*C7,2)</f>
        <v>153601.42</v>
      </c>
      <c r="D21" s="56">
        <f t="shared" si="5"/>
        <v>563067.33</v>
      </c>
      <c r="E21" s="56">
        <f t="shared" si="5"/>
        <v>498488.86</v>
      </c>
      <c r="F21" s="56">
        <f t="shared" si="5"/>
        <v>535861.92</v>
      </c>
      <c r="G21" s="56">
        <f t="shared" si="5"/>
        <v>246199.8</v>
      </c>
      <c r="H21" s="56">
        <f t="shared" si="5"/>
        <v>187591.51</v>
      </c>
      <c r="I21" s="56">
        <f t="shared" si="5"/>
        <v>216933.75</v>
      </c>
      <c r="J21" s="56">
        <f t="shared" si="5"/>
        <v>146123.44</v>
      </c>
      <c r="K21" s="56">
        <f t="shared" si="5"/>
        <v>351420.67</v>
      </c>
      <c r="L21" s="33">
        <f aca="true" t="shared" si="6" ref="L21:L29">SUM(B21:K21)</f>
        <v>3112047.2199999993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52938.72</v>
      </c>
      <c r="C22" s="33">
        <f t="shared" si="7"/>
        <v>24543.94</v>
      </c>
      <c r="D22" s="33">
        <f t="shared" si="7"/>
        <v>34999.62</v>
      </c>
      <c r="E22" s="33">
        <f t="shared" si="7"/>
        <v>65255.09</v>
      </c>
      <c r="F22" s="33">
        <f t="shared" si="7"/>
        <v>132939.62</v>
      </c>
      <c r="G22" s="33">
        <f t="shared" si="7"/>
        <v>29001.8</v>
      </c>
      <c r="H22" s="33">
        <f t="shared" si="7"/>
        <v>12143</v>
      </c>
      <c r="I22" s="33">
        <f t="shared" si="7"/>
        <v>25822.83</v>
      </c>
      <c r="J22" s="33">
        <f t="shared" si="7"/>
        <v>43270.85</v>
      </c>
      <c r="K22" s="33">
        <f t="shared" si="7"/>
        <v>46186.51</v>
      </c>
      <c r="L22" s="33">
        <f t="shared" si="6"/>
        <v>467101.98</v>
      </c>
      <c r="M22"/>
    </row>
    <row r="23" spans="1:13" ht="17.25" customHeight="1">
      <c r="A23" s="27" t="s">
        <v>24</v>
      </c>
      <c r="B23" s="33">
        <v>870.26</v>
      </c>
      <c r="C23" s="33">
        <v>7583.68</v>
      </c>
      <c r="D23" s="33">
        <v>29571.74</v>
      </c>
      <c r="E23" s="33">
        <v>24236.8</v>
      </c>
      <c r="F23" s="33">
        <v>25372.43</v>
      </c>
      <c r="G23" s="33">
        <v>15503.8</v>
      </c>
      <c r="H23" s="33">
        <v>8646.01</v>
      </c>
      <c r="I23" s="33">
        <v>5283.71</v>
      </c>
      <c r="J23" s="33">
        <v>8629.06</v>
      </c>
      <c r="K23" s="33">
        <v>16116.94</v>
      </c>
      <c r="L23" s="33">
        <f t="shared" si="6"/>
        <v>141814.43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585.44</v>
      </c>
      <c r="C26" s="33">
        <v>367.6</v>
      </c>
      <c r="D26" s="33">
        <v>1233.51</v>
      </c>
      <c r="E26" s="33">
        <v>1157.27</v>
      </c>
      <c r="F26" s="33">
        <v>1364.21</v>
      </c>
      <c r="G26" s="33">
        <v>569.1</v>
      </c>
      <c r="H26" s="33">
        <v>411.17</v>
      </c>
      <c r="I26" s="33">
        <v>487.41</v>
      </c>
      <c r="J26" s="33">
        <v>394.83</v>
      </c>
      <c r="K26" s="33">
        <v>816.89</v>
      </c>
      <c r="L26" s="33">
        <f t="shared" si="6"/>
        <v>7387.430000000001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-1167238.71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-1167238.71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193669.47</v>
      </c>
      <c r="C56" s="41">
        <f t="shared" si="16"/>
        <v>188222.62</v>
      </c>
      <c r="D56" s="41">
        <f t="shared" si="16"/>
        <v>633593.7599999999</v>
      </c>
      <c r="E56" s="41">
        <f t="shared" si="16"/>
        <v>206213.54000000004</v>
      </c>
      <c r="F56" s="41">
        <f t="shared" si="16"/>
        <v>198061.27000000002</v>
      </c>
      <c r="G56" s="41">
        <f t="shared" si="16"/>
        <v>291813.72</v>
      </c>
      <c r="H56" s="41">
        <f t="shared" si="16"/>
        <v>210903.57</v>
      </c>
      <c r="I56" s="41">
        <f t="shared" si="16"/>
        <v>79713.54000000001</v>
      </c>
      <c r="J56" s="41">
        <f t="shared" si="16"/>
        <v>202456.43</v>
      </c>
      <c r="K56" s="41">
        <f t="shared" si="16"/>
        <v>418754.25</v>
      </c>
      <c r="L56" s="42">
        <f t="shared" si="14"/>
        <v>2623402.17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193669.47</v>
      </c>
      <c r="C62" s="41">
        <f aca="true" t="shared" si="18" ref="C62:J62">SUM(C63:C74)</f>
        <v>188222.62</v>
      </c>
      <c r="D62" s="41">
        <f t="shared" si="18"/>
        <v>633593.7558472482</v>
      </c>
      <c r="E62" s="41">
        <f t="shared" si="18"/>
        <v>206213.53774503223</v>
      </c>
      <c r="F62" s="41">
        <f t="shared" si="18"/>
        <v>198061.2688669751</v>
      </c>
      <c r="G62" s="41">
        <f t="shared" si="18"/>
        <v>291813.7153174596</v>
      </c>
      <c r="H62" s="41">
        <f t="shared" si="18"/>
        <v>210903.5662950656</v>
      </c>
      <c r="I62" s="41">
        <f>SUM(I63:I79)</f>
        <v>79713.54486129188</v>
      </c>
      <c r="J62" s="41">
        <f t="shared" si="18"/>
        <v>202456.4262357581</v>
      </c>
      <c r="K62" s="41">
        <f>SUM(K63:K76)</f>
        <v>418754.24</v>
      </c>
      <c r="L62" s="46">
        <f>SUM(B62:K62)</f>
        <v>2623402.1451688306</v>
      </c>
      <c r="M62" s="40"/>
    </row>
    <row r="63" spans="1:13" ht="18.75" customHeight="1">
      <c r="A63" s="47" t="s">
        <v>46</v>
      </c>
      <c r="B63" s="48">
        <v>193669.47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193669.47</v>
      </c>
      <c r="M63"/>
    </row>
    <row r="64" spans="1:13" ht="18.75" customHeight="1">
      <c r="A64" s="47" t="s">
        <v>55</v>
      </c>
      <c r="B64" s="17">
        <v>0</v>
      </c>
      <c r="C64" s="48">
        <v>164901.84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164901.84</v>
      </c>
      <c r="M64"/>
    </row>
    <row r="65" spans="1:13" ht="18.75" customHeight="1">
      <c r="A65" s="47" t="s">
        <v>56</v>
      </c>
      <c r="B65" s="17">
        <v>0</v>
      </c>
      <c r="C65" s="48">
        <v>23320.78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23320.78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633593.7558472482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633593.7558472482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206213.53774503223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206213.53774503223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198061.2688669751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198061.2688669751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291813.7153174596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291813.7153174596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210903.5662950656</v>
      </c>
      <c r="I70" s="17">
        <v>0</v>
      </c>
      <c r="J70" s="17">
        <v>0</v>
      </c>
      <c r="K70" s="17">
        <v>0</v>
      </c>
      <c r="L70" s="46">
        <f t="shared" si="19"/>
        <v>210903.5662950656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79713.54486129188</v>
      </c>
      <c r="J71" s="17">
        <v>0</v>
      </c>
      <c r="K71" s="17">
        <v>0</v>
      </c>
      <c r="L71" s="46">
        <f t="shared" si="19"/>
        <v>79713.54486129188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202456.4262357581</v>
      </c>
      <c r="K72" s="17">
        <v>0</v>
      </c>
      <c r="L72" s="46">
        <f t="shared" si="19"/>
        <v>202456.4262357581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198573.26</v>
      </c>
      <c r="L73" s="46">
        <f t="shared" si="19"/>
        <v>198573.26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220180.98</v>
      </c>
      <c r="L74" s="46">
        <f t="shared" si="19"/>
        <v>220180.98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2024-03-14T17:24:19Z</dcterms:modified>
  <cp:category/>
  <cp:version/>
  <cp:contentType/>
  <cp:contentStatus/>
</cp:coreProperties>
</file>