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<sst xmlns="http://schemas.openxmlformats.org/spreadsheetml/2006/main" count="88" uniqueCount="87">
  <si>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</si>
  <si>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</si>
  <si>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</si>
  <si>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</si>
  <si>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</si>
  <si>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</si>
  <si>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</si>
  <si>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</si>
  <si>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</si>
  <si>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</si>
  <si>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</si>
  <si>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</si>
  <si>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</si>
  <si>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</si>
  <si>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</si>
  <si>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</si>
  <si>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</si>
  <si>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</si>
  <si>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</si>
  <si>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</si>
  <si>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</si>
  <si>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</si>
  <si>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</si>
  <si>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</si>
  <si>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</si>
  <si>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</si>
  <si>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</si>
  <si>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</si>
  <si>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</si>
  <si>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</si>
  <si>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</si>
  <si>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</si>
  <si>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</si>
  <si>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</si>
  <si>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</si>
  <si>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</si>
  <si>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</si>
  <si>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</si>
  <si>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</si>
  <si>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</si>
  <si>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</si>
  <si>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</si>
  <si>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</si>
  <si>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</si>
  <si>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</si>
  <si>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</si>
  <si>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</si>
  <si>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</si>
  <si>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</si>
  <si>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</si>
  <si>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</si>
  <si>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</si>
  <si>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</si>
  <si>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</si>
  <si>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</si>
  <si>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</si>
  <si>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</si>
  <si>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</si>
  <si>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</si>
  <si>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</si>
  <si>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</si>
  <si>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</si>
  <si>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</si>
  <si>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</si>
  <si>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</si>
  <si>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</si>
  <si>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</si>
  <si>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</si>
  <si>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</si>
  <si>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</si>
  <si>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</si>
  <si>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</si>
  <si>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</si>
  <si>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</si>
  <si>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</si>
  <si>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</si>
  <si>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</si>
  <si>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</si>
  <si>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</si>
  <si>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</si>
  <si>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</si>
  <si>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</si>
  <si>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</si>
  <si>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</si>
  <si>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03/03/24 - VENCIMENTO 08/03/24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</si>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</sst>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3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0</v>
      </c>
      <c r="F3" s="67" t="s">
        <v>85</v>
      </c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29853</v>
      </c>
      <c r="C7" s="10">
        <f aca="true" t="shared" si="0" ref="C7:K7">C8+C11</f>
        <v>39130</v>
      </c>
      <c r="D7" s="10">
        <f t="shared" si="0"/>
        <v>124028</v>
      </c>
      <c r="E7" s="10">
        <f t="shared" si="0"/>
        <v>101779</v>
      </c>
      <c r="F7" s="10">
        <f t="shared" si="0"/>
        <v>128544</v>
      </c>
      <c r="G7" s="10">
        <f t="shared" si="0"/>
        <v>53320</v>
      </c>
      <c r="H7" s="10">
        <f t="shared" si="0"/>
        <v>37161</v>
      </c>
      <c r="I7" s="10">
        <f t="shared" si="0"/>
        <v>52833</v>
      </c>
      <c r="J7" s="10">
        <f t="shared" si="0"/>
        <v>33802</v>
      </c>
      <c r="K7" s="10">
        <f t="shared" si="0"/>
        <v>93198</v>
      </c>
      <c r="L7" s="10">
        <f aca="true" t="shared" si="1" ref="L7:L13">SUM(B7:K7)</f>
        <v>693648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29853</v>
      </c>
      <c r="C11" s="15">
        <v>39130</v>
      </c>
      <c r="D11" s="15">
        <v>124028</v>
      </c>
      <c r="E11" s="15">
        <v>101779</v>
      </c>
      <c r="F11" s="15">
        <v>128544</v>
      </c>
      <c r="G11" s="15">
        <v>53320</v>
      </c>
      <c r="H11" s="15">
        <v>37161</v>
      </c>
      <c r="I11" s="15">
        <v>52833</v>
      </c>
      <c r="J11" s="15">
        <v>33802</v>
      </c>
      <c r="K11" s="15">
        <v>93198</v>
      </c>
      <c r="L11" s="13">
        <f t="shared" si="1"/>
        <v>693648</v>
      </c>
      <c r="M11" s="60"/>
    </row>
    <row r="12" spans="1:13" ht="17.25" customHeight="1">
      <c r="A12" s="14" t="s">
        <v>83</v>
      </c>
      <c r="B12" s="15">
        <v>2641</v>
      </c>
      <c r="C12" s="15">
        <v>2644</v>
      </c>
      <c r="D12" s="15">
        <v>8208</v>
      </c>
      <c r="E12" s="15">
        <v>8226</v>
      </c>
      <c r="F12" s="15">
        <v>8986</v>
      </c>
      <c r="G12" s="15">
        <v>3941</v>
      </c>
      <c r="H12" s="15">
        <v>2715</v>
      </c>
      <c r="I12" s="15">
        <v>2154</v>
      </c>
      <c r="J12" s="15">
        <v>1703</v>
      </c>
      <c r="K12" s="15">
        <v>4809</v>
      </c>
      <c r="L12" s="13">
        <f t="shared" si="1"/>
        <v>46027</v>
      </c>
      <c r="M12" s="60"/>
    </row>
    <row r="13" spans="1:13" ht="17.25" customHeight="1">
      <c r="A13" s="14" t="s">
        <v>71</v>
      </c>
      <c r="B13" s="15">
        <f>+B11-B12</f>
        <v>27212</v>
      </c>
      <c r="C13" s="15">
        <f aca="true" t="shared" si="3" ref="C13:K13">+C11-C12</f>
        <v>36486</v>
      </c>
      <c r="D13" s="15">
        <f t="shared" si="3"/>
        <v>115820</v>
      </c>
      <c r="E13" s="15">
        <f t="shared" si="3"/>
        <v>93553</v>
      </c>
      <c r="F13" s="15">
        <f t="shared" si="3"/>
        <v>119558</v>
      </c>
      <c r="G13" s="15">
        <f t="shared" si="3"/>
        <v>49379</v>
      </c>
      <c r="H13" s="15">
        <f t="shared" si="3"/>
        <v>34446</v>
      </c>
      <c r="I13" s="15">
        <f t="shared" si="3"/>
        <v>50679</v>
      </c>
      <c r="J13" s="15">
        <f t="shared" si="3"/>
        <v>32099</v>
      </c>
      <c r="K13" s="15">
        <f t="shared" si="3"/>
        <v>88389</v>
      </c>
      <c r="L13" s="13">
        <f t="shared" si="1"/>
        <v>647621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1.184497947939643</v>
      </c>
      <c r="C18" s="22">
        <v>1.152840159109753</v>
      </c>
      <c r="D18" s="22">
        <v>1.054414110286133</v>
      </c>
      <c r="E18" s="22">
        <v>1.135228349926486</v>
      </c>
      <c r="F18" s="22">
        <v>1.215821526103305</v>
      </c>
      <c r="G18" s="22">
        <v>1.079200595883248</v>
      </c>
      <c r="H18" s="22">
        <v>1.029288955779737</v>
      </c>
      <c r="I18" s="22">
        <v>1.101114926948761</v>
      </c>
      <c r="J18" s="22">
        <v>1.27483686322542</v>
      </c>
      <c r="K18" s="22">
        <v>1.121097716166136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293962.93000000005</v>
      </c>
      <c r="C20" s="25">
        <f aca="true" t="shared" si="4" ref="C20:K20">SUM(C21:C30)</f>
        <v>196239.78999999995</v>
      </c>
      <c r="D20" s="25">
        <f t="shared" si="4"/>
        <v>677620.4799999999</v>
      </c>
      <c r="E20" s="25">
        <f t="shared" si="4"/>
        <v>604541.65</v>
      </c>
      <c r="F20" s="25">
        <f t="shared" si="4"/>
        <v>717564.82</v>
      </c>
      <c r="G20" s="25">
        <f t="shared" si="4"/>
        <v>294309.75000000006</v>
      </c>
      <c r="H20" s="25">
        <f t="shared" si="4"/>
        <v>214618.9</v>
      </c>
      <c r="I20" s="25">
        <f t="shared" si="4"/>
        <v>264694.67</v>
      </c>
      <c r="J20" s="25">
        <f t="shared" si="4"/>
        <v>218061.23000000004</v>
      </c>
      <c r="K20" s="25">
        <f t="shared" si="4"/>
        <v>426614.44000000006</v>
      </c>
      <c r="L20" s="25">
        <f>SUM(B20:K20)</f>
        <v>3908228.659999999</v>
      </c>
      <c r="M20"/>
    </row>
    <row r="21" spans="1:13" ht="17.25" customHeight="1">
      <c r="A21" s="26" t="s">
        <v>22</v>
      </c>
      <c r="B21" s="56">
        <f>ROUND((B15+B16)*B7,2)</f>
        <v>218729.95</v>
      </c>
      <c r="C21" s="56">
        <f aca="true" t="shared" si="5" ref="C21:K21">ROUND((C15+C16)*C7,2)</f>
        <v>161422.99</v>
      </c>
      <c r="D21" s="56">
        <f t="shared" si="5"/>
        <v>608965.08</v>
      </c>
      <c r="E21" s="56">
        <f t="shared" si="5"/>
        <v>506187.68</v>
      </c>
      <c r="F21" s="56">
        <f t="shared" si="5"/>
        <v>564873.75</v>
      </c>
      <c r="G21" s="56">
        <f t="shared" si="5"/>
        <v>257636.91</v>
      </c>
      <c r="H21" s="56">
        <f t="shared" si="5"/>
        <v>197789.42</v>
      </c>
      <c r="I21" s="56">
        <f t="shared" si="5"/>
        <v>233146.75</v>
      </c>
      <c r="J21" s="56">
        <f t="shared" si="5"/>
        <v>160647.39</v>
      </c>
      <c r="K21" s="56">
        <f t="shared" si="5"/>
        <v>361701.44</v>
      </c>
      <c r="L21" s="33">
        <f aca="true" t="shared" si="6" ref="L21:L29">SUM(B21:K21)</f>
        <v>3271101.36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40355.23</v>
      </c>
      <c r="C22" s="33">
        <f t="shared" si="7"/>
        <v>24671.92</v>
      </c>
      <c r="D22" s="33">
        <f t="shared" si="7"/>
        <v>33136.29</v>
      </c>
      <c r="E22" s="33">
        <f t="shared" si="7"/>
        <v>68450.92</v>
      </c>
      <c r="F22" s="33">
        <f t="shared" si="7"/>
        <v>121911.91</v>
      </c>
      <c r="G22" s="33">
        <f t="shared" si="7"/>
        <v>20405</v>
      </c>
      <c r="H22" s="33">
        <f t="shared" si="7"/>
        <v>5793.05</v>
      </c>
      <c r="I22" s="33">
        <f t="shared" si="7"/>
        <v>23574.62</v>
      </c>
      <c r="J22" s="33">
        <f t="shared" si="7"/>
        <v>44151.82</v>
      </c>
      <c r="K22" s="33">
        <f t="shared" si="7"/>
        <v>43801.22</v>
      </c>
      <c r="L22" s="33">
        <f t="shared" si="6"/>
        <v>426251.98</v>
      </c>
      <c r="M22"/>
    </row>
    <row r="23" spans="1:13" ht="17.25" customHeight="1">
      <c r="A23" s="27" t="s">
        <v>24</v>
      </c>
      <c r="B23" s="33">
        <v>932.42</v>
      </c>
      <c r="C23" s="33">
        <v>7645.85</v>
      </c>
      <c r="D23" s="33">
        <v>29509.58</v>
      </c>
      <c r="E23" s="33">
        <v>24310.31</v>
      </c>
      <c r="F23" s="33">
        <v>24891.86</v>
      </c>
      <c r="G23" s="33">
        <v>15170.41</v>
      </c>
      <c r="H23" s="33">
        <v>8516.1</v>
      </c>
      <c r="I23" s="33">
        <v>5283.71</v>
      </c>
      <c r="J23" s="33">
        <v>8809.88</v>
      </c>
      <c r="K23" s="33">
        <v>16087.09</v>
      </c>
      <c r="L23" s="33">
        <f t="shared" si="6"/>
        <v>141157.21000000002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558.21</v>
      </c>
      <c r="C26" s="33">
        <v>373.05</v>
      </c>
      <c r="D26" s="33">
        <v>1287.97</v>
      </c>
      <c r="E26" s="33">
        <v>1149.1</v>
      </c>
      <c r="F26" s="33">
        <v>1364.21</v>
      </c>
      <c r="G26" s="33">
        <v>558.21</v>
      </c>
      <c r="H26" s="33">
        <v>408.45</v>
      </c>
      <c r="I26" s="33">
        <v>503.75</v>
      </c>
      <c r="J26" s="33">
        <v>413.89</v>
      </c>
      <c r="K26" s="33">
        <v>811.45</v>
      </c>
      <c r="L26" s="33">
        <f t="shared" si="6"/>
        <v>7428.29</v>
      </c>
      <c r="M26" s="60"/>
    </row>
    <row r="27" spans="1:13" ht="17.25" customHeight="1">
      <c r="A27" s="27" t="s">
        <v>74</v>
      </c>
      <c r="B27" s="33">
        <v>326.56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233.11</v>
      </c>
      <c r="I27" s="33">
        <v>283.54</v>
      </c>
      <c r="J27" s="33">
        <v>341.74</v>
      </c>
      <c r="K27" s="33">
        <v>460.78</v>
      </c>
      <c r="L27" s="33">
        <f t="shared" si="6"/>
        <v>4362.7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86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-106870.59</v>
      </c>
      <c r="C32" s="33">
        <f t="shared" si="8"/>
        <v>0</v>
      </c>
      <c r="D32" s="33">
        <f t="shared" si="8"/>
        <v>0</v>
      </c>
      <c r="E32" s="33">
        <f t="shared" si="8"/>
        <v>-387368.12</v>
      </c>
      <c r="F32" s="33">
        <f t="shared" si="8"/>
        <v>-502000</v>
      </c>
      <c r="G32" s="33">
        <f t="shared" si="8"/>
        <v>0</v>
      </c>
      <c r="H32" s="33">
        <f t="shared" si="8"/>
        <v>0</v>
      </c>
      <c r="I32" s="33">
        <f t="shared" si="8"/>
        <v>-171000</v>
      </c>
      <c r="J32" s="33">
        <f t="shared" si="8"/>
        <v>0</v>
      </c>
      <c r="K32" s="33">
        <f t="shared" si="8"/>
        <v>0</v>
      </c>
      <c r="L32" s="33">
        <f aca="true" t="shared" si="9" ref="L32:L39">SUM(B32:K32)</f>
        <v>-1167238.71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10" ref="C33:K33">C34+C35+C36+C37</f>
        <v>0</v>
      </c>
      <c r="D33" s="33">
        <f t="shared" si="10"/>
        <v>0</v>
      </c>
      <c r="E33" s="33">
        <f t="shared" si="10"/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9"/>
        <v>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0</v>
      </c>
      <c r="C34" s="33">
        <f t="shared" si="11"/>
        <v>0</v>
      </c>
      <c r="D34" s="33">
        <f t="shared" si="11"/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9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-387368.12</v>
      </c>
      <c r="F38" s="38">
        <f t="shared" si="12"/>
        <v>-502000</v>
      </c>
      <c r="G38" s="38">
        <f t="shared" si="12"/>
        <v>0</v>
      </c>
      <c r="H38" s="38">
        <f t="shared" si="12"/>
        <v>0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-1167238.71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187092.34000000005</v>
      </c>
      <c r="C56" s="41">
        <f t="shared" si="16"/>
        <v>196239.78999999995</v>
      </c>
      <c r="D56" s="41">
        <f t="shared" si="16"/>
        <v>677620.4799999999</v>
      </c>
      <c r="E56" s="41">
        <f t="shared" si="16"/>
        <v>217173.53000000003</v>
      </c>
      <c r="F56" s="41">
        <f t="shared" si="16"/>
        <v>215564.81999999995</v>
      </c>
      <c r="G56" s="41">
        <f t="shared" si="16"/>
        <v>294309.75000000006</v>
      </c>
      <c r="H56" s="41">
        <f t="shared" si="16"/>
        <v>214618.9</v>
      </c>
      <c r="I56" s="41">
        <f t="shared" si="16"/>
        <v>93694.66999999998</v>
      </c>
      <c r="J56" s="41">
        <f t="shared" si="16"/>
        <v>218061.23000000004</v>
      </c>
      <c r="K56" s="41">
        <f t="shared" si="16"/>
        <v>426614.44000000006</v>
      </c>
      <c r="L56" s="42">
        <f t="shared" si="14"/>
        <v>2740989.9499999997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187092.34</v>
      </c>
      <c r="C62" s="41">
        <f aca="true" t="shared" si="18" ref="C62:J62">SUM(C63:C74)</f>
        <v>196239.79</v>
      </c>
      <c r="D62" s="41">
        <f t="shared" si="18"/>
        <v>677620.4829710716</v>
      </c>
      <c r="E62" s="41">
        <f t="shared" si="18"/>
        <v>217173.5347061092</v>
      </c>
      <c r="F62" s="41">
        <f t="shared" si="18"/>
        <v>215564.82477882993</v>
      </c>
      <c r="G62" s="41">
        <f t="shared" si="18"/>
        <v>294309.74677207106</v>
      </c>
      <c r="H62" s="41">
        <f t="shared" si="18"/>
        <v>214618.8955603087</v>
      </c>
      <c r="I62" s="41">
        <f>SUM(I63:I79)</f>
        <v>93694.66658322257</v>
      </c>
      <c r="J62" s="41">
        <f t="shared" si="18"/>
        <v>218061.23474886714</v>
      </c>
      <c r="K62" s="41">
        <f>SUM(K63:K76)</f>
        <v>426614.44</v>
      </c>
      <c r="L62" s="46">
        <f>SUM(B62:K62)</f>
        <v>2740989.9561204803</v>
      </c>
      <c r="M62" s="40"/>
    </row>
    <row r="63" spans="1:13" ht="18.75" customHeight="1">
      <c r="A63" s="47" t="s">
        <v>46</v>
      </c>
      <c r="B63" s="48">
        <v>187092.34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187092.34</v>
      </c>
      <c r="M63"/>
    </row>
    <row r="64" spans="1:13" ht="18.75" customHeight="1">
      <c r="A64" s="47" t="s">
        <v>55</v>
      </c>
      <c r="B64" s="17">
        <v>0</v>
      </c>
      <c r="C64" s="48">
        <v>171650.94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171650.94</v>
      </c>
      <c r="M64"/>
    </row>
    <row r="65" spans="1:13" ht="18.75" customHeight="1">
      <c r="A65" s="47" t="s">
        <v>56</v>
      </c>
      <c r="B65" s="17">
        <v>0</v>
      </c>
      <c r="C65" s="48">
        <v>24588.85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24588.85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677620.4829710716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677620.4829710716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217173.5347061092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217173.5347061092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215564.82477882993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215564.82477882993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294309.74677207106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294309.74677207106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214618.8955603087</v>
      </c>
      <c r="I70" s="17">
        <v>0</v>
      </c>
      <c r="J70" s="17">
        <v>0</v>
      </c>
      <c r="K70" s="17">
        <v>0</v>
      </c>
      <c r="L70" s="46">
        <f t="shared" si="19"/>
        <v>214618.8955603087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93694.66658322257</v>
      </c>
      <c r="J71" s="17">
        <v>0</v>
      </c>
      <c r="K71" s="17">
        <v>0</v>
      </c>
      <c r="L71" s="46">
        <f t="shared" si="19"/>
        <v>93694.66658322257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218061.23474886714</v>
      </c>
      <c r="K72" s="17">
        <v>0</v>
      </c>
      <c r="L72" s="46">
        <f t="shared" si="19"/>
        <v>218061.23474886714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208230.51</v>
      </c>
      <c r="L73" s="46">
        <f t="shared" si="19"/>
        <v>208230.51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218383.93</v>
      </c>
      <c r="L74" s="46">
        <f t="shared" si="19"/>
        <v>218383.93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2024-03-07T18:39:57Z</dcterms:modified>
  <cp:category/>
  <cp:version/>
  <cp:contentType/>
  <cp:contentStatus/>
</cp:coreProperties>
</file>