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<sst xmlns="http://schemas.openxmlformats.org/spreadsheetml/2006/main" count="83" uniqueCount="82">
  <si>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</si>
  <si>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</si>
  <si>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</si>
  <si>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</si>
  <si>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</si>
  <si>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</si>
  <si>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</si>
  <si>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</si>
  <si>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</si>
  <si>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</si>
  <si>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</si>
  <si>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</si>
  <si>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</si>
  <si>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</si>
  <si>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</si>
  <si>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</si>
  <si>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</si>
  <si>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</si>
  <si>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</si>
  <si>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</si>
  <si>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</si>
  <si>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</si>
  <si>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</si>
  <si>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</si>
  <si>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</si>
  <si>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</si>
  <si>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</si>
  <si>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</si>
  <si>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</si>
  <si>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</si>
  <si>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</si>
  <si>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</si>
  <si>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</si>
  <si>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</si>
  <si>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</si>
  <si>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</si>
  <si>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</si>
  <si>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</si>
  <si>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</si>
  <si>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</si>
  <si>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</si>
  <si>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</si>
  <si>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</si>
  <si>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</si>
  <si>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</si>
  <si>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</si>
  <si>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</si>
  <si>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</si>
  <si>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</si>
  <si>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</si>
  <si>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</si>
  <si>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</si>
  <si>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</si>
  <si>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</si>
  <si>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</si>
  <si>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</si>
  <si>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</si>
  <si>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</si>
  <si>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</si>
  <si>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</si>
  <si>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</si>
  <si>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</si>
  <si>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</si>
  <si>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</si>
  <si>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</si>
  <si>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</si>
  <si>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</si>
  <si>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</si>
  <si>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</si>
  <si>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</si>
  <si>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</si>
  <si>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</si>
  <si>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</si>
  <si>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</si>
  <si>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</si>
  <si>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</si>
  <si>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</si>
  <si>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</si>
  <si>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</si>
  <si>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</si>
  <si>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31/01/24 - VENCIMENTO 07/02/24</t>
  </si>
  <si>
    <t>4.9. Remuneração Veículos Elétricos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</si>
</sst>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#,##0.00_ ;[Red]\-#,##0.00\ 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316058</v>
      </c>
      <c r="C7" s="46">
        <f aca="true" t="shared" si="0" ref="C7:J7">+C8+C11</f>
        <v>254212</v>
      </c>
      <c r="D7" s="46">
        <f t="shared" si="0"/>
        <v>304180</v>
      </c>
      <c r="E7" s="46">
        <f t="shared" si="0"/>
        <v>176464</v>
      </c>
      <c r="F7" s="46">
        <f t="shared" si="0"/>
        <v>225287</v>
      </c>
      <c r="G7" s="46">
        <f t="shared" si="0"/>
        <v>218067</v>
      </c>
      <c r="H7" s="46">
        <f t="shared" si="0"/>
        <v>220795</v>
      </c>
      <c r="I7" s="46">
        <f t="shared" si="0"/>
        <v>347957</v>
      </c>
      <c r="J7" s="46">
        <f t="shared" si="0"/>
        <v>120065</v>
      </c>
      <c r="K7" s="38">
        <f aca="true" t="shared" si="1" ref="K7:K13">SUM(B7:J7)</f>
        <v>2183085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15362</v>
      </c>
      <c r="C8" s="44">
        <f t="shared" si="2"/>
        <v>15143</v>
      </c>
      <c r="D8" s="44">
        <f t="shared" si="2"/>
        <v>14219</v>
      </c>
      <c r="E8" s="44">
        <f t="shared" si="2"/>
        <v>10324</v>
      </c>
      <c r="F8" s="44">
        <f t="shared" si="2"/>
        <v>11418</v>
      </c>
      <c r="G8" s="44">
        <f t="shared" si="2"/>
        <v>6193</v>
      </c>
      <c r="H8" s="44">
        <f t="shared" si="2"/>
        <v>4985</v>
      </c>
      <c r="I8" s="44">
        <f t="shared" si="2"/>
        <v>15742</v>
      </c>
      <c r="J8" s="44">
        <f t="shared" si="2"/>
        <v>3259</v>
      </c>
      <c r="K8" s="38">
        <f t="shared" si="1"/>
        <v>96645</v>
      </c>
      <c r="L8"/>
      <c r="M8"/>
      <c r="N8"/>
    </row>
    <row r="9" spans="1:14" ht="16.5" customHeight="1">
      <c r="A9" s="22" t="s">
        <v>32</v>
      </c>
      <c r="B9" s="44">
        <v>15303</v>
      </c>
      <c r="C9" s="44">
        <v>15142</v>
      </c>
      <c r="D9" s="44">
        <v>14219</v>
      </c>
      <c r="E9" s="44">
        <v>10084</v>
      </c>
      <c r="F9" s="44">
        <v>11407</v>
      </c>
      <c r="G9" s="44">
        <v>6189</v>
      </c>
      <c r="H9" s="44">
        <v>4985</v>
      </c>
      <c r="I9" s="44">
        <v>15684</v>
      </c>
      <c r="J9" s="44">
        <v>3259</v>
      </c>
      <c r="K9" s="38">
        <f t="shared" si="1"/>
        <v>96272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1</v>
      </c>
      <c r="D10" s="44">
        <v>0</v>
      </c>
      <c r="E10" s="44">
        <v>240</v>
      </c>
      <c r="F10" s="44">
        <v>11</v>
      </c>
      <c r="G10" s="44">
        <v>4</v>
      </c>
      <c r="H10" s="44">
        <v>0</v>
      </c>
      <c r="I10" s="44">
        <v>58</v>
      </c>
      <c r="J10" s="44">
        <v>0</v>
      </c>
      <c r="K10" s="38">
        <f t="shared" si="1"/>
        <v>373</v>
      </c>
      <c r="L10"/>
      <c r="M10"/>
      <c r="N10"/>
    </row>
    <row r="11" spans="1:14" ht="16.5" customHeight="1">
      <c r="A11" s="43" t="s">
        <v>67</v>
      </c>
      <c r="B11" s="42">
        <v>300696</v>
      </c>
      <c r="C11" s="42">
        <v>239069</v>
      </c>
      <c r="D11" s="42">
        <v>289961</v>
      </c>
      <c r="E11" s="42">
        <v>166140</v>
      </c>
      <c r="F11" s="42">
        <v>213869</v>
      </c>
      <c r="G11" s="42">
        <v>211874</v>
      </c>
      <c r="H11" s="42">
        <v>215810</v>
      </c>
      <c r="I11" s="42">
        <v>332215</v>
      </c>
      <c r="J11" s="42">
        <v>116806</v>
      </c>
      <c r="K11" s="38">
        <f t="shared" si="1"/>
        <v>2086440</v>
      </c>
      <c r="L11" s="59"/>
      <c r="M11" s="59"/>
      <c r="N11" s="59"/>
    </row>
    <row r="12" spans="1:14" ht="16.5" customHeight="1">
      <c r="A12" s="22" t="s">
        <v>79</v>
      </c>
      <c r="B12" s="42">
        <v>21023</v>
      </c>
      <c r="C12" s="42">
        <v>18421</v>
      </c>
      <c r="D12" s="42">
        <v>23059</v>
      </c>
      <c r="E12" s="42">
        <v>15391</v>
      </c>
      <c r="F12" s="42">
        <v>13066</v>
      </c>
      <c r="G12" s="42">
        <v>12112</v>
      </c>
      <c r="H12" s="42">
        <v>11593</v>
      </c>
      <c r="I12" s="42">
        <v>18145</v>
      </c>
      <c r="J12" s="42">
        <v>5068</v>
      </c>
      <c r="K12" s="38">
        <f t="shared" si="1"/>
        <v>137878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279673</v>
      </c>
      <c r="C13" s="42">
        <f>+C11-C12</f>
        <v>220648</v>
      </c>
      <c r="D13" s="42">
        <f>+D11-D12</f>
        <v>266902</v>
      </c>
      <c r="E13" s="42">
        <f aca="true" t="shared" si="3" ref="E13:J13">+E11-E12</f>
        <v>150749</v>
      </c>
      <c r="F13" s="42">
        <f t="shared" si="3"/>
        <v>200803</v>
      </c>
      <c r="G13" s="42">
        <f t="shared" si="3"/>
        <v>199762</v>
      </c>
      <c r="H13" s="42">
        <f t="shared" si="3"/>
        <v>204217</v>
      </c>
      <c r="I13" s="42">
        <f t="shared" si="3"/>
        <v>314070</v>
      </c>
      <c r="J13" s="42">
        <f t="shared" si="3"/>
        <v>111738</v>
      </c>
      <c r="K13" s="38">
        <f t="shared" si="1"/>
        <v>1948562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1.036045058298341</v>
      </c>
      <c r="C18" s="39">
        <v>1.110781868514739</v>
      </c>
      <c r="D18" s="39">
        <v>1.041962177223591</v>
      </c>
      <c r="E18" s="39">
        <v>1.26862195962872</v>
      </c>
      <c r="F18" s="39">
        <v>0.94387705991892</v>
      </c>
      <c r="G18" s="39">
        <v>1.052957981408452</v>
      </c>
      <c r="H18" s="39">
        <v>1.169044508184629</v>
      </c>
      <c r="I18" s="39">
        <v>0.970182521089844</v>
      </c>
      <c r="J18" s="39">
        <v>0.933053112222573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1537310.9</v>
      </c>
      <c r="C20" s="36">
        <f aca="true" t="shared" si="4" ref="C20:J20">SUM(C21:C30)</f>
        <v>1453641.3800000001</v>
      </c>
      <c r="D20" s="36">
        <f t="shared" si="4"/>
        <v>1808591.73</v>
      </c>
      <c r="E20" s="36">
        <f t="shared" si="4"/>
        <v>1116936.6800000002</v>
      </c>
      <c r="F20" s="36">
        <f t="shared" si="4"/>
        <v>1116176.6600000001</v>
      </c>
      <c r="G20" s="36">
        <f t="shared" si="4"/>
        <v>1216146.8199999998</v>
      </c>
      <c r="H20" s="36">
        <f t="shared" si="4"/>
        <v>1095332.7999999998</v>
      </c>
      <c r="I20" s="36">
        <f t="shared" si="4"/>
        <v>1529850.62</v>
      </c>
      <c r="J20" s="36">
        <f t="shared" si="4"/>
        <v>543250.4400000001</v>
      </c>
      <c r="K20" s="36">
        <f aca="true" t="shared" si="5" ref="K20:K29">SUM(B20:J20)</f>
        <v>11417238.03</v>
      </c>
      <c r="L20"/>
      <c r="M20"/>
      <c r="N20"/>
    </row>
    <row r="21" spans="1:14" ht="16.5" customHeight="1">
      <c r="A21" s="35" t="s">
        <v>28</v>
      </c>
      <c r="B21" s="58">
        <f>ROUND((B15+B16)*B7,2)</f>
        <v>1426970.26</v>
      </c>
      <c r="C21" s="58">
        <f>ROUND((C15+C16)*C7,2)</f>
        <v>1260891.52</v>
      </c>
      <c r="D21" s="58">
        <f aca="true" t="shared" si="6" ref="D21:J21">ROUND((D15+D16)*D7,2)</f>
        <v>1672533.73</v>
      </c>
      <c r="E21" s="58">
        <f t="shared" si="6"/>
        <v>843603.8</v>
      </c>
      <c r="F21" s="58">
        <f t="shared" si="6"/>
        <v>1139749.46</v>
      </c>
      <c r="G21" s="58">
        <f t="shared" si="6"/>
        <v>1114387.79</v>
      </c>
      <c r="H21" s="58">
        <f t="shared" si="6"/>
        <v>898414.86</v>
      </c>
      <c r="I21" s="58">
        <f t="shared" si="6"/>
        <v>1430172.86</v>
      </c>
      <c r="J21" s="58">
        <f t="shared" si="6"/>
        <v>558398.3</v>
      </c>
      <c r="K21" s="30">
        <f t="shared" si="5"/>
        <v>10345122.58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51435.23</v>
      </c>
      <c r="C22" s="30">
        <f t="shared" si="7"/>
        <v>139683.92</v>
      </c>
      <c r="D22" s="30">
        <f t="shared" si="7"/>
        <v>70183.16</v>
      </c>
      <c r="E22" s="30">
        <f t="shared" si="7"/>
        <v>226610.51</v>
      </c>
      <c r="F22" s="30">
        <f t="shared" si="7"/>
        <v>-63966.09</v>
      </c>
      <c r="G22" s="30">
        <f t="shared" si="7"/>
        <v>59015.73</v>
      </c>
      <c r="H22" s="30">
        <f t="shared" si="7"/>
        <v>151872.1</v>
      </c>
      <c r="I22" s="30">
        <f t="shared" si="7"/>
        <v>-42644.15</v>
      </c>
      <c r="J22" s="30">
        <f t="shared" si="7"/>
        <v>-37383.03</v>
      </c>
      <c r="K22" s="30">
        <f t="shared" si="5"/>
        <v>554807.38</v>
      </c>
      <c r="L22"/>
      <c r="M22"/>
      <c r="N22"/>
    </row>
    <row r="23" spans="1:14" ht="16.5" customHeight="1">
      <c r="A23" s="18" t="s">
        <v>26</v>
      </c>
      <c r="B23" s="30">
        <v>54508.38</v>
      </c>
      <c r="C23" s="30">
        <v>47089.64</v>
      </c>
      <c r="D23" s="30">
        <v>57584.58</v>
      </c>
      <c r="E23" s="30">
        <v>39622.79</v>
      </c>
      <c r="F23" s="30">
        <v>36783.76</v>
      </c>
      <c r="G23" s="30">
        <v>38957.66</v>
      </c>
      <c r="H23" s="30">
        <v>39591.39</v>
      </c>
      <c r="I23" s="30">
        <v>64445.66</v>
      </c>
      <c r="J23" s="30">
        <v>19534.24</v>
      </c>
      <c r="K23" s="30">
        <f t="shared" si="5"/>
        <v>398118.1</v>
      </c>
      <c r="L23"/>
      <c r="M23"/>
      <c r="N23"/>
    </row>
    <row r="24" spans="1:14" ht="16.5" customHeight="1">
      <c r="A24" s="18" t="s">
        <v>25</v>
      </c>
      <c r="B24" s="30">
        <v>1770.06</v>
      </c>
      <c r="C24" s="34">
        <v>3540.12</v>
      </c>
      <c r="D24" s="34">
        <v>5310.18</v>
      </c>
      <c r="E24" s="30">
        <v>5310.18</v>
      </c>
      <c r="F24" s="30">
        <v>1770.06</v>
      </c>
      <c r="G24" s="34">
        <v>1770.06</v>
      </c>
      <c r="H24" s="34">
        <v>3540.12</v>
      </c>
      <c r="I24" s="34">
        <v>3540.12</v>
      </c>
      <c r="J24" s="34">
        <v>1770.06</v>
      </c>
      <c r="K24" s="30">
        <f t="shared" si="5"/>
        <v>28320.960000000003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1375.1</v>
      </c>
      <c r="C26" s="30">
        <v>1301.58</v>
      </c>
      <c r="D26" s="30">
        <v>1617.45</v>
      </c>
      <c r="E26" s="30">
        <v>999.33</v>
      </c>
      <c r="F26" s="30">
        <v>999.33</v>
      </c>
      <c r="G26" s="30">
        <v>1089.19</v>
      </c>
      <c r="H26" s="30">
        <v>980.27</v>
      </c>
      <c r="I26" s="30">
        <v>1369.66</v>
      </c>
      <c r="J26" s="30">
        <v>484.69</v>
      </c>
      <c r="K26" s="30">
        <f t="shared" si="5"/>
        <v>10216.6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-95688.95</v>
      </c>
      <c r="C32" s="30">
        <f t="shared" si="8"/>
        <v>-74841.15000000001</v>
      </c>
      <c r="D32" s="30">
        <f t="shared" si="8"/>
        <v>-105866.46999999997</v>
      </c>
      <c r="E32" s="30">
        <f t="shared" si="8"/>
        <v>-103010</v>
      </c>
      <c r="F32" s="30">
        <f t="shared" si="8"/>
        <v>-50190.8</v>
      </c>
      <c r="G32" s="30">
        <f t="shared" si="8"/>
        <v>-63579.25</v>
      </c>
      <c r="H32" s="30">
        <f t="shared" si="8"/>
        <v>-30156.82</v>
      </c>
      <c r="I32" s="30">
        <f t="shared" si="8"/>
        <v>-81841.81</v>
      </c>
      <c r="J32" s="30">
        <f t="shared" si="8"/>
        <v>-25070.819999999992</v>
      </c>
      <c r="K32" s="30">
        <f aca="true" t="shared" si="9" ref="K32:K40">SUM(B32:J32)</f>
        <v>-630246.07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-95688.95</v>
      </c>
      <c r="C33" s="30">
        <f t="shared" si="10"/>
        <v>-74841.15000000001</v>
      </c>
      <c r="D33" s="30">
        <f t="shared" si="10"/>
        <v>-82472.25</v>
      </c>
      <c r="E33" s="30">
        <f t="shared" si="10"/>
        <v>-103010</v>
      </c>
      <c r="F33" s="30">
        <f t="shared" si="10"/>
        <v>-50190.8</v>
      </c>
      <c r="G33" s="30">
        <f t="shared" si="10"/>
        <v>-63579.25</v>
      </c>
      <c r="H33" s="30">
        <f t="shared" si="10"/>
        <v>-30156.82</v>
      </c>
      <c r="I33" s="30">
        <f t="shared" si="10"/>
        <v>-81841.81</v>
      </c>
      <c r="J33" s="30">
        <f t="shared" si="10"/>
        <v>-18298.39</v>
      </c>
      <c r="K33" s="30">
        <f t="shared" si="9"/>
        <v>-600079.42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-67333.2</v>
      </c>
      <c r="C34" s="30">
        <f t="shared" si="11"/>
        <v>-66624.8</v>
      </c>
      <c r="D34" s="30">
        <f t="shared" si="11"/>
        <v>-62563.6</v>
      </c>
      <c r="E34" s="30">
        <f t="shared" si="11"/>
        <v>-44369.6</v>
      </c>
      <c r="F34" s="30">
        <f t="shared" si="11"/>
        <v>-50190.8</v>
      </c>
      <c r="G34" s="30">
        <f t="shared" si="11"/>
        <v>-27231.6</v>
      </c>
      <c r="H34" s="30">
        <f t="shared" si="11"/>
        <v>-21934</v>
      </c>
      <c r="I34" s="30">
        <f t="shared" si="11"/>
        <v>-69009.6</v>
      </c>
      <c r="J34" s="30">
        <f t="shared" si="11"/>
        <v>-14339.6</v>
      </c>
      <c r="K34" s="30">
        <f t="shared" si="9"/>
        <v>-423596.79999999993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-28355.75</v>
      </c>
      <c r="C37" s="30">
        <v>-8216.35</v>
      </c>
      <c r="D37" s="30">
        <v>-19908.65</v>
      </c>
      <c r="E37" s="30">
        <v>-58640.4</v>
      </c>
      <c r="F37" s="26">
        <v>0</v>
      </c>
      <c r="G37" s="30">
        <v>-36347.65</v>
      </c>
      <c r="H37" s="30">
        <v>-8222.82</v>
      </c>
      <c r="I37" s="30">
        <v>-12832.21</v>
      </c>
      <c r="J37" s="30">
        <v>-3958.79</v>
      </c>
      <c r="K37" s="30">
        <f t="shared" si="9"/>
        <v>-176482.62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-23394.219999999972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-6772.429999999993</v>
      </c>
      <c r="K38" s="30">
        <f t="shared" si="9"/>
        <v>-30166.649999999965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-23394.22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-6772.43</v>
      </c>
      <c r="K39" s="30">
        <f t="shared" si="9"/>
        <v>-30166.65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1441621.95</v>
      </c>
      <c r="C55" s="27">
        <f t="shared" si="15"/>
        <v>1378800.2300000002</v>
      </c>
      <c r="D55" s="27">
        <f t="shared" si="15"/>
        <v>1702725.26</v>
      </c>
      <c r="E55" s="27">
        <f t="shared" si="15"/>
        <v>1013926.6800000002</v>
      </c>
      <c r="F55" s="27">
        <f t="shared" si="15"/>
        <v>1065985.86</v>
      </c>
      <c r="G55" s="27">
        <f t="shared" si="15"/>
        <v>1152567.5699999998</v>
      </c>
      <c r="H55" s="27">
        <f t="shared" si="15"/>
        <v>1065175.9799999997</v>
      </c>
      <c r="I55" s="27">
        <f t="shared" si="15"/>
        <v>1448008.81</v>
      </c>
      <c r="J55" s="27">
        <f t="shared" si="15"/>
        <v>518179.62000000005</v>
      </c>
      <c r="K55" s="20">
        <f>SUM(B55:J55)</f>
        <v>10786991.96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1441621.95</v>
      </c>
      <c r="C61" s="10">
        <f t="shared" si="17"/>
        <v>1378800.23</v>
      </c>
      <c r="D61" s="10">
        <f t="shared" si="17"/>
        <v>1702725.26</v>
      </c>
      <c r="E61" s="10">
        <f t="shared" si="17"/>
        <v>1013926.68</v>
      </c>
      <c r="F61" s="10">
        <f t="shared" si="17"/>
        <v>1065985.86</v>
      </c>
      <c r="G61" s="10">
        <f t="shared" si="17"/>
        <v>1152567.57</v>
      </c>
      <c r="H61" s="10">
        <f t="shared" si="17"/>
        <v>1065175.98</v>
      </c>
      <c r="I61" s="10">
        <f>SUM(I62:I74)</f>
        <v>1448008.81</v>
      </c>
      <c r="J61" s="10">
        <f t="shared" si="17"/>
        <v>518179.62</v>
      </c>
      <c r="K61" s="5">
        <f>SUM(K62:K74)</f>
        <v>10786991.959999999</v>
      </c>
      <c r="L61" s="9"/>
    </row>
    <row r="62" spans="1:12" ht="16.5" customHeight="1">
      <c r="A62" s="7" t="s">
        <v>56</v>
      </c>
      <c r="B62" s="8">
        <v>1261707.53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1261707.53</v>
      </c>
      <c r="L62"/>
    </row>
    <row r="63" spans="1:12" ht="16.5" customHeight="1">
      <c r="A63" s="7" t="s">
        <v>57</v>
      </c>
      <c r="B63" s="8">
        <v>179914.42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179914.42</v>
      </c>
      <c r="L63"/>
    </row>
    <row r="64" spans="1:12" ht="16.5" customHeight="1">
      <c r="A64" s="7" t="s">
        <v>4</v>
      </c>
      <c r="B64" s="6">
        <v>0</v>
      </c>
      <c r="C64" s="8">
        <v>1378800.23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1378800.23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1702725.26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1702725.26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1013926.68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1013926.68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1065985.86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1065985.86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1152567.57</v>
      </c>
      <c r="H68" s="6">
        <v>0</v>
      </c>
      <c r="I68" s="6">
        <v>0</v>
      </c>
      <c r="J68" s="6">
        <v>0</v>
      </c>
      <c r="K68" s="5">
        <f t="shared" si="18"/>
        <v>1152567.57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1065175.98</v>
      </c>
      <c r="I69" s="6">
        <v>0</v>
      </c>
      <c r="J69" s="6">
        <v>0</v>
      </c>
      <c r="K69" s="5">
        <f t="shared" si="18"/>
        <v>1065175.98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533880.85</v>
      </c>
      <c r="J71" s="6">
        <v>0</v>
      </c>
      <c r="K71" s="5">
        <f t="shared" si="18"/>
        <v>533880.85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914127.96</v>
      </c>
      <c r="J72" s="6">
        <v>0</v>
      </c>
      <c r="K72" s="5">
        <f t="shared" si="18"/>
        <v>914127.96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518179.62</v>
      </c>
      <c r="K73" s="5">
        <f t="shared" si="18"/>
        <v>518179.62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2024-02-06T19:59:43Z</dcterms:modified>
  <cp:category/>
  <cp:version/>
  <cp:contentType/>
  <cp:contentStatus/>
</cp:coreProperties>
</file>