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<sst xmlns="http://schemas.openxmlformats.org/spreadsheetml/2006/main" count="83" uniqueCount="82">
  <si>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</si>
  <si>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</si>
  <si>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</si>
  <si>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</si>
  <si>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</si>
  <si>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</si>
  <si>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</si>
  <si>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</si>
  <si>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</si>
  <si>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</si>
  <si>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</si>
  <si>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</si>
  <si>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</si>
  <si>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</si>
  <si>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</si>
  <si>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</si>
  <si>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</si>
  <si>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</si>
  <si>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</si>
  <si>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</si>
  <si>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</si>
  <si>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</si>
  <si>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</si>
  <si>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</si>
  <si>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</si>
  <si>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</si>
  <si>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</si>
  <si>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</si>
  <si>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</si>
  <si>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</si>
  <si>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</si>
  <si>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</si>
  <si>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</si>
  <si>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</si>
  <si>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</si>
  <si>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</si>
  <si>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</si>
  <si>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</si>
  <si>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</si>
  <si>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</si>
  <si>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</si>
  <si>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</si>
  <si>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</si>
  <si>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</si>
  <si>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</si>
  <si>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</si>
  <si>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</si>
  <si>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</si>
  <si>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</si>
  <si>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</si>
  <si>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</si>
  <si>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</si>
  <si>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</si>
  <si>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</si>
  <si>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</si>
  <si>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</si>
  <si>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</si>
  <si>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</si>
  <si>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</si>
  <si>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</si>
  <si>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</si>
  <si>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</si>
  <si>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</si>
  <si>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</si>
  <si>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</si>
  <si>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</si>
  <si>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</si>
  <si>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</si>
  <si>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</si>
  <si>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</si>
  <si>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</si>
  <si>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</si>
  <si>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</si>
  <si>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</si>
  <si>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</si>
  <si>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</si>
  <si>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</si>
  <si>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</si>
  <si>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</si>
  <si>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</si>
  <si>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29/01/24 - VENCIMENTO 05/02/24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</si>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</sst>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308244</v>
      </c>
      <c r="C7" s="46">
        <f aca="true" t="shared" si="0" ref="C7:J7">+C8+C11</f>
        <v>248667</v>
      </c>
      <c r="D7" s="46">
        <f t="shared" si="0"/>
        <v>296655</v>
      </c>
      <c r="E7" s="46">
        <f t="shared" si="0"/>
        <v>174329</v>
      </c>
      <c r="F7" s="46">
        <f t="shared" si="0"/>
        <v>220183</v>
      </c>
      <c r="G7" s="46">
        <f t="shared" si="0"/>
        <v>210816</v>
      </c>
      <c r="H7" s="46">
        <f t="shared" si="0"/>
        <v>219080</v>
      </c>
      <c r="I7" s="46">
        <f t="shared" si="0"/>
        <v>340683</v>
      </c>
      <c r="J7" s="46">
        <f t="shared" si="0"/>
        <v>113933</v>
      </c>
      <c r="K7" s="38">
        <f aca="true" t="shared" si="1" ref="K7:K13">SUM(B7:J7)</f>
        <v>2132590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15773</v>
      </c>
      <c r="C8" s="44">
        <f t="shared" si="2"/>
        <v>15732</v>
      </c>
      <c r="D8" s="44">
        <f t="shared" si="2"/>
        <v>14893</v>
      </c>
      <c r="E8" s="44">
        <f t="shared" si="2"/>
        <v>10609</v>
      </c>
      <c r="F8" s="44">
        <f t="shared" si="2"/>
        <v>11327</v>
      </c>
      <c r="G8" s="44">
        <f t="shared" si="2"/>
        <v>6385</v>
      </c>
      <c r="H8" s="44">
        <f t="shared" si="2"/>
        <v>5185</v>
      </c>
      <c r="I8" s="44">
        <f t="shared" si="2"/>
        <v>15723</v>
      </c>
      <c r="J8" s="44">
        <f t="shared" si="2"/>
        <v>3136</v>
      </c>
      <c r="K8" s="38">
        <f t="shared" si="1"/>
        <v>98763</v>
      </c>
      <c r="L8"/>
      <c r="M8"/>
      <c r="N8"/>
    </row>
    <row r="9" spans="1:14" ht="16.5" customHeight="1">
      <c r="A9" s="22" t="s">
        <v>32</v>
      </c>
      <c r="B9" s="44">
        <v>15727</v>
      </c>
      <c r="C9" s="44">
        <v>15731</v>
      </c>
      <c r="D9" s="44">
        <v>14893</v>
      </c>
      <c r="E9" s="44">
        <v>10350</v>
      </c>
      <c r="F9" s="44">
        <v>11313</v>
      </c>
      <c r="G9" s="44">
        <v>6383</v>
      </c>
      <c r="H9" s="44">
        <v>5185</v>
      </c>
      <c r="I9" s="44">
        <v>15654</v>
      </c>
      <c r="J9" s="44">
        <v>3136</v>
      </c>
      <c r="K9" s="38">
        <f t="shared" si="1"/>
        <v>98372</v>
      </c>
      <c r="L9"/>
      <c r="M9"/>
      <c r="N9"/>
    </row>
    <row r="10" spans="1:14" ht="16.5" customHeight="1">
      <c r="A10" s="22" t="s">
        <v>31</v>
      </c>
      <c r="B10" s="44">
        <v>46</v>
      </c>
      <c r="C10" s="44">
        <v>1</v>
      </c>
      <c r="D10" s="44">
        <v>0</v>
      </c>
      <c r="E10" s="44">
        <v>259</v>
      </c>
      <c r="F10" s="44">
        <v>14</v>
      </c>
      <c r="G10" s="44">
        <v>2</v>
      </c>
      <c r="H10" s="44">
        <v>0</v>
      </c>
      <c r="I10" s="44">
        <v>69</v>
      </c>
      <c r="J10" s="44">
        <v>0</v>
      </c>
      <c r="K10" s="38">
        <f t="shared" si="1"/>
        <v>391</v>
      </c>
      <c r="L10"/>
      <c r="M10"/>
      <c r="N10"/>
    </row>
    <row r="11" spans="1:14" ht="16.5" customHeight="1">
      <c r="A11" s="43" t="s">
        <v>67</v>
      </c>
      <c r="B11" s="42">
        <v>292471</v>
      </c>
      <c r="C11" s="42">
        <v>232935</v>
      </c>
      <c r="D11" s="42">
        <v>281762</v>
      </c>
      <c r="E11" s="42">
        <v>163720</v>
      </c>
      <c r="F11" s="42">
        <v>208856</v>
      </c>
      <c r="G11" s="42">
        <v>204431</v>
      </c>
      <c r="H11" s="42">
        <v>213895</v>
      </c>
      <c r="I11" s="42">
        <v>324960</v>
      </c>
      <c r="J11" s="42">
        <v>110797</v>
      </c>
      <c r="K11" s="38">
        <f t="shared" si="1"/>
        <v>2033827</v>
      </c>
      <c r="L11" s="59"/>
      <c r="M11" s="59"/>
      <c r="N11" s="59"/>
    </row>
    <row r="12" spans="1:14" ht="16.5" customHeight="1">
      <c r="A12" s="22" t="s">
        <v>79</v>
      </c>
      <c r="B12" s="42">
        <v>21313</v>
      </c>
      <c r="C12" s="42">
        <v>19030</v>
      </c>
      <c r="D12" s="42">
        <v>23331</v>
      </c>
      <c r="E12" s="42">
        <v>16273</v>
      </c>
      <c r="F12" s="42">
        <v>13492</v>
      </c>
      <c r="G12" s="42">
        <v>12453</v>
      </c>
      <c r="H12" s="42">
        <v>12413</v>
      </c>
      <c r="I12" s="42">
        <v>18875</v>
      </c>
      <c r="J12" s="42">
        <v>5152</v>
      </c>
      <c r="K12" s="38">
        <f t="shared" si="1"/>
        <v>142332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271158</v>
      </c>
      <c r="C13" s="42">
        <f>+C11-C12</f>
        <v>213905</v>
      </c>
      <c r="D13" s="42">
        <f>+D11-D12</f>
        <v>258431</v>
      </c>
      <c r="E13" s="42">
        <f aca="true" t="shared" si="3" ref="E13:J13">+E11-E12</f>
        <v>147447</v>
      </c>
      <c r="F13" s="42">
        <f t="shared" si="3"/>
        <v>195364</v>
      </c>
      <c r="G13" s="42">
        <f t="shared" si="3"/>
        <v>191978</v>
      </c>
      <c r="H13" s="42">
        <f t="shared" si="3"/>
        <v>201482</v>
      </c>
      <c r="I13" s="42">
        <f t="shared" si="3"/>
        <v>306085</v>
      </c>
      <c r="J13" s="42">
        <f t="shared" si="3"/>
        <v>105645</v>
      </c>
      <c r="K13" s="38">
        <f t="shared" si="1"/>
        <v>1891495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1.057998880850403</v>
      </c>
      <c r="C18" s="39">
        <v>1.131044959920381</v>
      </c>
      <c r="D18" s="39">
        <v>1.065759703771121</v>
      </c>
      <c r="E18" s="39">
        <v>1.280874147238761</v>
      </c>
      <c r="F18" s="39">
        <v>0.951251664849627</v>
      </c>
      <c r="G18" s="39">
        <v>1.083478253444959</v>
      </c>
      <c r="H18" s="39">
        <v>1.17893972104196</v>
      </c>
      <c r="I18" s="39">
        <v>0.987453725941983</v>
      </c>
      <c r="J18" s="39">
        <v>0.974434293010603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1531385</v>
      </c>
      <c r="C20" s="36">
        <f aca="true" t="shared" si="4" ref="C20:J20">SUM(C21:C30)</f>
        <v>1448589.2600000005</v>
      </c>
      <c r="D20" s="36">
        <f t="shared" si="4"/>
        <v>1805200.7599999998</v>
      </c>
      <c r="E20" s="36">
        <f t="shared" si="4"/>
        <v>1114511.21</v>
      </c>
      <c r="F20" s="36">
        <f t="shared" si="4"/>
        <v>1099952.8200000003</v>
      </c>
      <c r="G20" s="36">
        <f t="shared" si="4"/>
        <v>1211582.5599999998</v>
      </c>
      <c r="H20" s="36">
        <f t="shared" si="4"/>
        <v>1096303.88</v>
      </c>
      <c r="I20" s="36">
        <f t="shared" si="4"/>
        <v>1524916.12</v>
      </c>
      <c r="J20" s="36">
        <f t="shared" si="4"/>
        <v>538598.6900000001</v>
      </c>
      <c r="K20" s="36">
        <f aca="true" t="shared" si="5" ref="K20:K29">SUM(B20:J20)</f>
        <v>11371040.299999999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1391690.84</v>
      </c>
      <c r="C21" s="58">
        <f>ROUND((C15+C16)*C7,2)</f>
        <v>1233388.32</v>
      </c>
      <c r="D21" s="58">
        <f aca="true" t="shared" si="6" ref="D21:J21">ROUND((D15+D16)*D7,2)</f>
        <v>1631157.52</v>
      </c>
      <c r="E21" s="58">
        <f t="shared" si="6"/>
        <v>833397.22</v>
      </c>
      <c r="F21" s="58">
        <f t="shared" si="6"/>
        <v>1113927.82</v>
      </c>
      <c r="G21" s="58">
        <f t="shared" si="6"/>
        <v>1077333</v>
      </c>
      <c r="H21" s="58">
        <f t="shared" si="6"/>
        <v>891436.52</v>
      </c>
      <c r="I21" s="58">
        <f t="shared" si="6"/>
        <v>1400275.27</v>
      </c>
      <c r="J21" s="58">
        <f t="shared" si="6"/>
        <v>529879.6</v>
      </c>
      <c r="K21" s="30">
        <f t="shared" si="5"/>
        <v>10102486.11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80716.51</v>
      </c>
      <c r="C22" s="30">
        <f t="shared" si="7"/>
        <v>161629.32</v>
      </c>
      <c r="D22" s="30">
        <f t="shared" si="7"/>
        <v>107264.44</v>
      </c>
      <c r="E22" s="30">
        <f t="shared" si="7"/>
        <v>234079.73</v>
      </c>
      <c r="F22" s="30">
        <f t="shared" si="7"/>
        <v>-54302.13</v>
      </c>
      <c r="G22" s="30">
        <f t="shared" si="7"/>
        <v>89933.88</v>
      </c>
      <c r="H22" s="30">
        <f t="shared" si="7"/>
        <v>159513.4</v>
      </c>
      <c r="I22" s="30">
        <f t="shared" si="7"/>
        <v>-17568.24</v>
      </c>
      <c r="J22" s="30">
        <f t="shared" si="7"/>
        <v>-13546.75</v>
      </c>
      <c r="K22" s="30">
        <f t="shared" si="5"/>
        <v>747720.16</v>
      </c>
      <c r="L22"/>
      <c r="M22"/>
      <c r="N22"/>
    </row>
    <row r="23" spans="1:14" ht="16.5" customHeight="1">
      <c r="A23" s="18" t="s">
        <v>26</v>
      </c>
      <c r="B23" s="30">
        <v>54577.9</v>
      </c>
      <c r="C23" s="30">
        <v>47592.61</v>
      </c>
      <c r="D23" s="30">
        <v>58483.13</v>
      </c>
      <c r="E23" s="30">
        <v>39931.98</v>
      </c>
      <c r="F23" s="30">
        <v>36728.5</v>
      </c>
      <c r="G23" s="30">
        <v>40530.05</v>
      </c>
      <c r="H23" s="30">
        <v>39894.08</v>
      </c>
      <c r="I23" s="30">
        <v>64385.96</v>
      </c>
      <c r="J23" s="30">
        <v>19564.92</v>
      </c>
      <c r="K23" s="30">
        <f t="shared" si="5"/>
        <v>401689.13000000006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1304.31</v>
      </c>
      <c r="D26" s="30">
        <v>1622.89</v>
      </c>
      <c r="E26" s="30">
        <v>1002.06</v>
      </c>
      <c r="F26" s="30">
        <v>988.44</v>
      </c>
      <c r="G26" s="30">
        <v>1089.19</v>
      </c>
      <c r="H26" s="30">
        <v>985.72</v>
      </c>
      <c r="I26" s="30">
        <v>1372.38</v>
      </c>
      <c r="J26" s="30">
        <v>484.69</v>
      </c>
      <c r="K26" s="30">
        <f t="shared" si="5"/>
        <v>10227.51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71616.3</v>
      </c>
      <c r="J29" s="30">
        <v>0</v>
      </c>
      <c r="K29" s="30">
        <f t="shared" si="5"/>
        <v>71616.3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-102357.85</v>
      </c>
      <c r="C32" s="30">
        <f t="shared" si="8"/>
        <v>-76251.54999999999</v>
      </c>
      <c r="D32" s="30">
        <f t="shared" si="8"/>
        <v>-106974.02999999997</v>
      </c>
      <c r="E32" s="30">
        <f t="shared" si="8"/>
        <v>-99676.35</v>
      </c>
      <c r="F32" s="30">
        <f t="shared" si="8"/>
        <v>-49777.2</v>
      </c>
      <c r="G32" s="30">
        <f t="shared" si="8"/>
        <v>-65019.149999999994</v>
      </c>
      <c r="H32" s="30">
        <f t="shared" si="8"/>
        <v>-30137.05</v>
      </c>
      <c r="I32" s="30">
        <f t="shared" si="8"/>
        <v>-80305.67000000001</v>
      </c>
      <c r="J32" s="30">
        <f t="shared" si="8"/>
        <v>-24096.51000000001</v>
      </c>
      <c r="K32" s="30">
        <f aca="true" t="shared" si="9" ref="K32:K40">SUM(B32:J32)</f>
        <v>-634595.36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-102357.85</v>
      </c>
      <c r="C33" s="30">
        <f t="shared" si="10"/>
        <v>-76251.54999999999</v>
      </c>
      <c r="D33" s="30">
        <f t="shared" si="10"/>
        <v>-83579.79999999999</v>
      </c>
      <c r="E33" s="30">
        <f t="shared" si="10"/>
        <v>-99676.35</v>
      </c>
      <c r="F33" s="30">
        <f t="shared" si="10"/>
        <v>-49777.2</v>
      </c>
      <c r="G33" s="30">
        <f t="shared" si="10"/>
        <v>-65019.149999999994</v>
      </c>
      <c r="H33" s="30">
        <f t="shared" si="10"/>
        <v>-30137.05</v>
      </c>
      <c r="I33" s="30">
        <f t="shared" si="10"/>
        <v>-80305.67000000001</v>
      </c>
      <c r="J33" s="30">
        <f t="shared" si="10"/>
        <v>-17324</v>
      </c>
      <c r="K33" s="30">
        <f t="shared" si="9"/>
        <v>-604428.6199999999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-69198.8</v>
      </c>
      <c r="C34" s="30">
        <f t="shared" si="11"/>
        <v>-69216.4</v>
      </c>
      <c r="D34" s="30">
        <f t="shared" si="11"/>
        <v>-65529.2</v>
      </c>
      <c r="E34" s="30">
        <f t="shared" si="11"/>
        <v>-45540</v>
      </c>
      <c r="F34" s="30">
        <f t="shared" si="11"/>
        <v>-49777.2</v>
      </c>
      <c r="G34" s="30">
        <f t="shared" si="11"/>
        <v>-28085.2</v>
      </c>
      <c r="H34" s="30">
        <f t="shared" si="11"/>
        <v>-22814</v>
      </c>
      <c r="I34" s="30">
        <f t="shared" si="11"/>
        <v>-68877.6</v>
      </c>
      <c r="J34" s="30">
        <f t="shared" si="11"/>
        <v>-13798.4</v>
      </c>
      <c r="K34" s="30">
        <f t="shared" si="9"/>
        <v>-432836.80000000005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-33159.05</v>
      </c>
      <c r="C37" s="30">
        <v>-7035.15</v>
      </c>
      <c r="D37" s="30">
        <v>-18050.6</v>
      </c>
      <c r="E37" s="30">
        <v>-54136.35</v>
      </c>
      <c r="F37" s="26">
        <v>0</v>
      </c>
      <c r="G37" s="30">
        <v>-36933.95</v>
      </c>
      <c r="H37" s="30">
        <v>-7323.05</v>
      </c>
      <c r="I37" s="30">
        <v>-11428.07</v>
      </c>
      <c r="J37" s="30">
        <v>-3525.6</v>
      </c>
      <c r="K37" s="30">
        <f t="shared" si="9"/>
        <v>-171591.81999999998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1429027.15</v>
      </c>
      <c r="C55" s="27">
        <f t="shared" si="15"/>
        <v>1372337.7100000004</v>
      </c>
      <c r="D55" s="27">
        <f t="shared" si="15"/>
        <v>1698226.7299999997</v>
      </c>
      <c r="E55" s="27">
        <f t="shared" si="15"/>
        <v>1014834.86</v>
      </c>
      <c r="F55" s="27">
        <f t="shared" si="15"/>
        <v>1050175.6200000003</v>
      </c>
      <c r="G55" s="27">
        <f t="shared" si="15"/>
        <v>1146563.41</v>
      </c>
      <c r="H55" s="27">
        <f t="shared" si="15"/>
        <v>1066166.8299999998</v>
      </c>
      <c r="I55" s="27">
        <f t="shared" si="15"/>
        <v>1444610.4500000002</v>
      </c>
      <c r="J55" s="27">
        <f t="shared" si="15"/>
        <v>514502.18000000005</v>
      </c>
      <c r="K55" s="20">
        <f>SUM(B55:J55)</f>
        <v>10736444.940000001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1429027.15</v>
      </c>
      <c r="C61" s="10">
        <f t="shared" si="17"/>
        <v>1372337.71</v>
      </c>
      <c r="D61" s="10">
        <f t="shared" si="17"/>
        <v>1698226.73</v>
      </c>
      <c r="E61" s="10">
        <f t="shared" si="17"/>
        <v>1014834.86</v>
      </c>
      <c r="F61" s="10">
        <f t="shared" si="17"/>
        <v>1050175.62</v>
      </c>
      <c r="G61" s="10">
        <f t="shared" si="17"/>
        <v>1146563.41</v>
      </c>
      <c r="H61" s="10">
        <f t="shared" si="17"/>
        <v>1066166.83</v>
      </c>
      <c r="I61" s="10">
        <f>SUM(I62:I74)</f>
        <v>1444610.45</v>
      </c>
      <c r="J61" s="10">
        <f t="shared" si="17"/>
        <v>514502.18</v>
      </c>
      <c r="K61" s="5">
        <f>SUM(K62:K74)</f>
        <v>10736444.94</v>
      </c>
      <c r="L61" s="9"/>
    </row>
    <row r="62" spans="1:12" ht="16.5" customHeight="1">
      <c r="A62" s="7" t="s">
        <v>56</v>
      </c>
      <c r="B62" s="8">
        <v>1248541.02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1248541.02</v>
      </c>
      <c r="L62"/>
    </row>
    <row r="63" spans="1:12" ht="16.5" customHeight="1">
      <c r="A63" s="7" t="s">
        <v>57</v>
      </c>
      <c r="B63" s="8">
        <v>180486.13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180486.13</v>
      </c>
      <c r="L63"/>
    </row>
    <row r="64" spans="1:12" ht="16.5" customHeight="1">
      <c r="A64" s="7" t="s">
        <v>4</v>
      </c>
      <c r="B64" s="6">
        <v>0</v>
      </c>
      <c r="C64" s="8">
        <v>1372337.71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1372337.71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1698226.73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1698226.73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1014834.86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1014834.86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1050175.62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1050175.62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1146563.41</v>
      </c>
      <c r="H68" s="6">
        <v>0</v>
      </c>
      <c r="I68" s="6">
        <v>0</v>
      </c>
      <c r="J68" s="6">
        <v>0</v>
      </c>
      <c r="K68" s="5">
        <f t="shared" si="18"/>
        <v>1146563.41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1066166.83</v>
      </c>
      <c r="I69" s="6">
        <v>0</v>
      </c>
      <c r="J69" s="6">
        <v>0</v>
      </c>
      <c r="K69" s="5">
        <f t="shared" si="18"/>
        <v>1066166.83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532627.87</v>
      </c>
      <c r="J71" s="6">
        <v>0</v>
      </c>
      <c r="K71" s="5">
        <f t="shared" si="18"/>
        <v>532627.87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911982.58</v>
      </c>
      <c r="J72" s="6">
        <v>0</v>
      </c>
      <c r="K72" s="5">
        <f t="shared" si="18"/>
        <v>911982.58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514502.18</v>
      </c>
      <c r="K73" s="5">
        <f t="shared" si="18"/>
        <v>514502.18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2024-02-02T18:20:34Z</dcterms:modified>
  <cp:category/>
  <cp:version/>
  <cp:contentType/>
  <cp:contentStatus/>
</cp:coreProperties>
</file>