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<sst xmlns="http://schemas.openxmlformats.org/spreadsheetml/2006/main" count="84" uniqueCount="83">
  <si>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</si>
  <si>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</si>
  <si>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</si>
  <si>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</si>
  <si>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</si>
  <si>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</si>
  <si>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</si>
  <si>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</si>
  <si>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</si>
  <si>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</si>
  <si>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</si>
  <si>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</si>
  <si>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</si>
  <si>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</si>
  <si>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</si>
  <si>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</si>
  <si>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</si>
  <si>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</si>
  <si>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</si>
  <si>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</si>
  <si>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</si>
  <si>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</si>
  <si>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</si>
  <si>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</si>
  <si>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</si>
  <si>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</si>
  <si>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</si>
  <si>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</si>
  <si>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</si>
  <si>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</si>
  <si>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</si>
  <si>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</si>
  <si>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</si>
  <si>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</si>
  <si>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</si>
  <si>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</si>
  <si>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</si>
  <si>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</si>
  <si>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</si>
  <si>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</si>
  <si>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</si>
  <si>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</si>
  <si>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</si>
  <si>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</si>
  <si>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</si>
  <si>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</si>
  <si>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</si>
  <si>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</si>
  <si>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</si>
  <si>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</si>
  <si>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</si>
  <si>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</si>
  <si>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</si>
  <si>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</si>
  <si>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</si>
  <si>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</si>
  <si>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</si>
  <si>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</si>
  <si>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</si>
  <si>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</si>
  <si>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</si>
  <si>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</si>
  <si>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</si>
  <si>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</si>
  <si>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</si>
  <si>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</si>
  <si>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</si>
  <si>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</si>
  <si>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</si>
  <si>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</si>
  <si>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</si>
  <si>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</si>
  <si>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</si>
  <si>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</si>
  <si>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</si>
  <si>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</si>
  <si>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</si>
  <si>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</si>
  <si>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</si>
  <si>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</si>
  <si>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28/01/24 - VENCIMENTO 02/02/24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</si>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</sst>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81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113710</v>
      </c>
      <c r="C7" s="46">
        <f aca="true" t="shared" si="0" ref="C7:J7">+C8+C11</f>
        <v>84732</v>
      </c>
      <c r="D7" s="46">
        <f t="shared" si="0"/>
        <v>127793</v>
      </c>
      <c r="E7" s="46">
        <f t="shared" si="0"/>
        <v>63186</v>
      </c>
      <c r="F7" s="46">
        <f t="shared" si="0"/>
        <v>97537</v>
      </c>
      <c r="G7" s="46">
        <f t="shared" si="0"/>
        <v>88129</v>
      </c>
      <c r="H7" s="46">
        <f t="shared" si="0"/>
        <v>101922</v>
      </c>
      <c r="I7" s="46">
        <f t="shared" si="0"/>
        <v>142997</v>
      </c>
      <c r="J7" s="46">
        <f t="shared" si="0"/>
        <v>33606</v>
      </c>
      <c r="K7" s="38">
        <f aca="true" t="shared" si="1" ref="K7:K13">SUM(B7:J7)</f>
        <v>853612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113710</v>
      </c>
      <c r="C11" s="42">
        <v>84732</v>
      </c>
      <c r="D11" s="42">
        <v>127793</v>
      </c>
      <c r="E11" s="42">
        <v>63186</v>
      </c>
      <c r="F11" s="42">
        <v>97537</v>
      </c>
      <c r="G11" s="42">
        <v>88129</v>
      </c>
      <c r="H11" s="42">
        <v>101922</v>
      </c>
      <c r="I11" s="42">
        <v>142997</v>
      </c>
      <c r="J11" s="42">
        <v>33606</v>
      </c>
      <c r="K11" s="38">
        <f t="shared" si="1"/>
        <v>853612</v>
      </c>
      <c r="L11" s="59"/>
      <c r="M11" s="59"/>
      <c r="N11" s="59"/>
    </row>
    <row r="12" spans="1:14" ht="16.5" customHeight="1">
      <c r="A12" s="22" t="s">
        <v>79</v>
      </c>
      <c r="B12" s="42">
        <v>6499</v>
      </c>
      <c r="C12" s="42">
        <v>4904</v>
      </c>
      <c r="D12" s="42">
        <v>7982</v>
      </c>
      <c r="E12" s="42">
        <v>4906</v>
      </c>
      <c r="F12" s="42">
        <v>5559</v>
      </c>
      <c r="G12" s="42">
        <v>4122</v>
      </c>
      <c r="H12" s="42">
        <v>4394</v>
      </c>
      <c r="I12" s="42">
        <v>6275</v>
      </c>
      <c r="J12" s="42">
        <v>1104</v>
      </c>
      <c r="K12" s="38">
        <f t="shared" si="1"/>
        <v>45745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107211</v>
      </c>
      <c r="C13" s="42">
        <f>+C11-C12</f>
        <v>79828</v>
      </c>
      <c r="D13" s="42">
        <f>+D11-D12</f>
        <v>119811</v>
      </c>
      <c r="E13" s="42">
        <f aca="true" t="shared" si="3" ref="E13:J13">+E11-E12</f>
        <v>58280</v>
      </c>
      <c r="F13" s="42">
        <f t="shared" si="3"/>
        <v>91978</v>
      </c>
      <c r="G13" s="42">
        <f t="shared" si="3"/>
        <v>84007</v>
      </c>
      <c r="H13" s="42">
        <f t="shared" si="3"/>
        <v>97528</v>
      </c>
      <c r="I13" s="42">
        <f t="shared" si="3"/>
        <v>136722</v>
      </c>
      <c r="J13" s="42">
        <f t="shared" si="3"/>
        <v>32502</v>
      </c>
      <c r="K13" s="38">
        <f t="shared" si="1"/>
        <v>807867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1.156300752630638</v>
      </c>
      <c r="C18" s="39">
        <v>1.268477654631186</v>
      </c>
      <c r="D18" s="39">
        <v>1.141047378223628</v>
      </c>
      <c r="E18" s="39">
        <v>1.451374866304477</v>
      </c>
      <c r="F18" s="39">
        <v>1.045338101729379</v>
      </c>
      <c r="G18" s="39">
        <v>1.200038208958789</v>
      </c>
      <c r="H18" s="39">
        <v>1.229307538657953</v>
      </c>
      <c r="I18" s="39">
        <v>1.097415356949897</v>
      </c>
      <c r="J18" s="39">
        <v>1.180162155477469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621128.7600000001</v>
      </c>
      <c r="C20" s="36">
        <f aca="true" t="shared" si="4" ref="C20:J20">SUM(C21:C30)</f>
        <v>562603.87</v>
      </c>
      <c r="D20" s="36">
        <f t="shared" si="4"/>
        <v>839067.39</v>
      </c>
      <c r="E20" s="36">
        <f t="shared" si="4"/>
        <v>466418.61000000004</v>
      </c>
      <c r="F20" s="36">
        <f t="shared" si="4"/>
        <v>538393.34</v>
      </c>
      <c r="G20" s="36">
        <f t="shared" si="4"/>
        <v>564225.41</v>
      </c>
      <c r="H20" s="36">
        <f t="shared" si="4"/>
        <v>538258.4</v>
      </c>
      <c r="I20" s="36">
        <f t="shared" si="4"/>
        <v>753985.68</v>
      </c>
      <c r="J20" s="36">
        <f t="shared" si="4"/>
        <v>194835.74000000002</v>
      </c>
      <c r="K20" s="36">
        <f aca="true" t="shared" si="5" ref="K20:K29">SUM(B20:J20)</f>
        <v>5078917.2</v>
      </c>
      <c r="L20"/>
      <c r="M20"/>
      <c r="N20"/>
    </row>
    <row r="21" spans="1:14" ht="16.5" customHeight="1">
      <c r="A21" s="35" t="s">
        <v>28</v>
      </c>
      <c r="B21" s="58">
        <f>ROUND((B15+B16)*B7,2)</f>
        <v>513389.28</v>
      </c>
      <c r="C21" s="58">
        <f>ROUND((C15+C16)*C7,2)</f>
        <v>420270.72</v>
      </c>
      <c r="D21" s="58">
        <f aca="true" t="shared" si="6" ref="D21:J21">ROUND((D15+D16)*D7,2)</f>
        <v>702669.81</v>
      </c>
      <c r="E21" s="58">
        <f t="shared" si="6"/>
        <v>302066.99</v>
      </c>
      <c r="F21" s="58">
        <f t="shared" si="6"/>
        <v>493449.44</v>
      </c>
      <c r="G21" s="58">
        <f t="shared" si="6"/>
        <v>450365.63</v>
      </c>
      <c r="H21" s="58">
        <f t="shared" si="6"/>
        <v>414720.62</v>
      </c>
      <c r="I21" s="58">
        <f t="shared" si="6"/>
        <v>587746.27</v>
      </c>
      <c r="J21" s="58">
        <f t="shared" si="6"/>
        <v>156294.78</v>
      </c>
      <c r="K21" s="30">
        <f t="shared" si="5"/>
        <v>4040973.54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80243.13</v>
      </c>
      <c r="C22" s="30">
        <f t="shared" si="7"/>
        <v>112833.3</v>
      </c>
      <c r="D22" s="30">
        <f t="shared" si="7"/>
        <v>99109.73</v>
      </c>
      <c r="E22" s="30">
        <f t="shared" si="7"/>
        <v>136345.45</v>
      </c>
      <c r="F22" s="30">
        <f t="shared" si="7"/>
        <v>22372.06</v>
      </c>
      <c r="G22" s="30">
        <f t="shared" si="7"/>
        <v>90090.33</v>
      </c>
      <c r="H22" s="30">
        <f t="shared" si="7"/>
        <v>95098.56</v>
      </c>
      <c r="I22" s="30">
        <f t="shared" si="7"/>
        <v>57255.51</v>
      </c>
      <c r="J22" s="30">
        <f t="shared" si="7"/>
        <v>28158.4</v>
      </c>
      <c r="K22" s="30">
        <f t="shared" si="5"/>
        <v>721506.4700000001</v>
      </c>
      <c r="L22"/>
      <c r="M22"/>
      <c r="N22"/>
    </row>
    <row r="23" spans="1:14" ht="16.5" customHeight="1">
      <c r="A23" s="18" t="s">
        <v>26</v>
      </c>
      <c r="B23" s="30">
        <v>23232.75</v>
      </c>
      <c r="C23" s="30">
        <v>23700.56</v>
      </c>
      <c r="D23" s="30">
        <v>28937.72</v>
      </c>
      <c r="E23" s="30">
        <v>20974.69</v>
      </c>
      <c r="F23" s="30">
        <v>18886.07</v>
      </c>
      <c r="G23" s="30">
        <v>19945.7</v>
      </c>
      <c r="H23" s="30">
        <v>22889.48</v>
      </c>
      <c r="I23" s="30">
        <v>30968.8</v>
      </c>
      <c r="J23" s="30">
        <v>7776.94</v>
      </c>
      <c r="K23" s="30">
        <f t="shared" si="5"/>
        <v>197312.71000000002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1241.68</v>
      </c>
      <c r="C26" s="30">
        <v>1124.59</v>
      </c>
      <c r="D26" s="30">
        <v>1677.35</v>
      </c>
      <c r="E26" s="30">
        <v>931.26</v>
      </c>
      <c r="F26" s="30">
        <v>1075.58</v>
      </c>
      <c r="G26" s="30">
        <v>1127.31</v>
      </c>
      <c r="H26" s="30">
        <v>1075.58</v>
      </c>
      <c r="I26" s="30">
        <v>1508.53</v>
      </c>
      <c r="J26" s="30">
        <v>389.39</v>
      </c>
      <c r="K26" s="30">
        <f t="shared" si="5"/>
        <v>10151.27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621128.7600000001</v>
      </c>
      <c r="C55" s="27">
        <f t="shared" si="15"/>
        <v>562603.87</v>
      </c>
      <c r="D55" s="27">
        <f t="shared" si="15"/>
        <v>329673.16000000003</v>
      </c>
      <c r="E55" s="27">
        <f t="shared" si="15"/>
        <v>466418.61000000004</v>
      </c>
      <c r="F55" s="27">
        <f t="shared" si="15"/>
        <v>538393.34</v>
      </c>
      <c r="G55" s="27">
        <f t="shared" si="15"/>
        <v>564225.41</v>
      </c>
      <c r="H55" s="27">
        <f t="shared" si="15"/>
        <v>160258.40000000002</v>
      </c>
      <c r="I55" s="27">
        <f t="shared" si="15"/>
        <v>753985.68</v>
      </c>
      <c r="J55" s="27">
        <f t="shared" si="15"/>
        <v>80063.23000000003</v>
      </c>
      <c r="K55" s="20">
        <f>SUM(B55:J55)</f>
        <v>4076750.4600000004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621128.76</v>
      </c>
      <c r="C61" s="10">
        <f t="shared" si="17"/>
        <v>562603.867202653</v>
      </c>
      <c r="D61" s="10">
        <f t="shared" si="17"/>
        <v>329673.16444079217</v>
      </c>
      <c r="E61" s="10">
        <f t="shared" si="17"/>
        <v>466418.60722489306</v>
      </c>
      <c r="F61" s="10">
        <f t="shared" si="17"/>
        <v>538393.3408945281</v>
      </c>
      <c r="G61" s="10">
        <f t="shared" si="17"/>
        <v>564225.4139753202</v>
      </c>
      <c r="H61" s="10">
        <f t="shared" si="17"/>
        <v>160258.40457886597</v>
      </c>
      <c r="I61" s="10">
        <f>SUM(I62:I74)</f>
        <v>753985.6799999999</v>
      </c>
      <c r="J61" s="10">
        <f t="shared" si="17"/>
        <v>80063.23444256882</v>
      </c>
      <c r="K61" s="5">
        <f>SUM(K62:K74)</f>
        <v>4076750.4727596208</v>
      </c>
      <c r="L61" s="9"/>
    </row>
    <row r="62" spans="1:12" ht="16.5" customHeight="1">
      <c r="A62" s="7" t="s">
        <v>56</v>
      </c>
      <c r="B62" s="8">
        <v>545288.94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545288.94</v>
      </c>
      <c r="L62"/>
    </row>
    <row r="63" spans="1:12" ht="16.5" customHeight="1">
      <c r="A63" s="7" t="s">
        <v>57</v>
      </c>
      <c r="B63" s="8">
        <v>75839.82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75839.82</v>
      </c>
      <c r="L63"/>
    </row>
    <row r="64" spans="1:12" ht="16.5" customHeight="1">
      <c r="A64" s="7" t="s">
        <v>4</v>
      </c>
      <c r="B64" s="6">
        <v>0</v>
      </c>
      <c r="C64" s="8">
        <v>562603.867202653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562603.867202653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329673.16444079217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329673.16444079217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466418.60722489306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466418.60722489306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538393.3408945281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538393.3408945281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564225.4139753202</v>
      </c>
      <c r="H68" s="6">
        <v>0</v>
      </c>
      <c r="I68" s="6">
        <v>0</v>
      </c>
      <c r="J68" s="6">
        <v>0</v>
      </c>
      <c r="K68" s="5">
        <f t="shared" si="18"/>
        <v>564225.4139753202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160258.40457886597</v>
      </c>
      <c r="I69" s="6">
        <v>0</v>
      </c>
      <c r="J69" s="6">
        <v>0</v>
      </c>
      <c r="K69" s="5">
        <f t="shared" si="18"/>
        <v>160258.40457886597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320670.11</v>
      </c>
      <c r="J71" s="6">
        <v>0</v>
      </c>
      <c r="K71" s="5">
        <f t="shared" si="18"/>
        <v>320670.11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433315.57</v>
      </c>
      <c r="J72" s="6">
        <v>0</v>
      </c>
      <c r="K72" s="5">
        <f t="shared" si="18"/>
        <v>433315.57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80063.23444256882</v>
      </c>
      <c r="K73" s="5">
        <f t="shared" si="18"/>
        <v>80063.23444256882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2024-02-01T20:05:46Z</dcterms:modified>
  <cp:category/>
  <cp:version/>
  <cp:contentType/>
  <cp:contentStatus/>
</cp:coreProperties>
</file>