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<sst xmlns="http://schemas.openxmlformats.org/spreadsheetml/2006/main" count="83" uniqueCount="82">
  <si>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</si>
  <si>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</si>
  <si>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</si>
  <si>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</si>
  <si>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</si>
  <si>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</si>
  <si>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</si>
  <si>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</si>
  <si>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</si>
  <si>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</si>
  <si>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</si>
  <si>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</si>
  <si>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</si>
  <si>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</si>
  <si>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</si>
  <si>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</si>
  <si>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</si>
  <si>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</si>
  <si>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</si>
  <si>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</si>
  <si>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</si>
  <si>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</si>
  <si>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</si>
  <si>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</si>
  <si>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</si>
  <si>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</si>
  <si>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</si>
  <si>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</si>
  <si>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</si>
  <si>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</si>
  <si>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</si>
  <si>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</si>
  <si>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</si>
  <si>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</si>
  <si>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</si>
  <si>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</si>
  <si>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</si>
  <si>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</si>
  <si>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</si>
  <si>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</si>
  <si>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</si>
  <si>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</si>
  <si>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</si>
  <si>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</si>
  <si>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</si>
  <si>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</si>
  <si>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</si>
  <si>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</si>
  <si>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</si>
  <si>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</si>
  <si>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</si>
  <si>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</si>
  <si>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</si>
  <si>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</si>
  <si>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</si>
  <si>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</si>
  <si>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</si>
  <si>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</si>
  <si>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</si>
  <si>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</si>
  <si>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</si>
  <si>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</si>
  <si>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</si>
  <si>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</si>
  <si>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</si>
  <si>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</si>
  <si>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</si>
  <si>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</si>
  <si>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</si>
  <si>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</si>
  <si>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</si>
  <si>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</si>
  <si>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</si>
  <si>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</si>
  <si>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</si>
  <si>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</si>
  <si>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</si>
  <si>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</si>
  <si>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</si>
  <si>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</si>
  <si>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20/01/24 - VENCIMENTO 29/01/24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</si>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</sst>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166182</v>
      </c>
      <c r="C7" s="46">
        <f aca="true" t="shared" si="0" ref="C7:J7">+C8+C11</f>
        <v>132563</v>
      </c>
      <c r="D7" s="46">
        <f t="shared" si="0"/>
        <v>176182</v>
      </c>
      <c r="E7" s="46">
        <f t="shared" si="0"/>
        <v>91257</v>
      </c>
      <c r="F7" s="46">
        <f t="shared" si="0"/>
        <v>129002</v>
      </c>
      <c r="G7" s="46">
        <f t="shared" si="0"/>
        <v>132820</v>
      </c>
      <c r="H7" s="46">
        <f t="shared" si="0"/>
        <v>149719</v>
      </c>
      <c r="I7" s="46">
        <f t="shared" si="0"/>
        <v>191085</v>
      </c>
      <c r="J7" s="46">
        <f t="shared" si="0"/>
        <v>47448</v>
      </c>
      <c r="K7" s="38">
        <f aca="true" t="shared" si="1" ref="K7:K13">SUM(B7:J7)</f>
        <v>1216258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10631</v>
      </c>
      <c r="C8" s="44">
        <f t="shared" si="2"/>
        <v>10943</v>
      </c>
      <c r="D8" s="44">
        <f t="shared" si="2"/>
        <v>12051</v>
      </c>
      <c r="E8" s="44">
        <f t="shared" si="2"/>
        <v>7216</v>
      </c>
      <c r="F8" s="44">
        <f t="shared" si="2"/>
        <v>7627</v>
      </c>
      <c r="G8" s="44">
        <f t="shared" si="2"/>
        <v>5026</v>
      </c>
      <c r="H8" s="44">
        <f t="shared" si="2"/>
        <v>4416</v>
      </c>
      <c r="I8" s="44">
        <f t="shared" si="2"/>
        <v>10102</v>
      </c>
      <c r="J8" s="44">
        <f t="shared" si="2"/>
        <v>1369</v>
      </c>
      <c r="K8" s="38">
        <f t="shared" si="1"/>
        <v>69381</v>
      </c>
      <c r="L8"/>
      <c r="M8"/>
      <c r="N8"/>
    </row>
    <row r="9" spans="1:14" ht="16.5" customHeight="1">
      <c r="A9" s="22" t="s">
        <v>32</v>
      </c>
      <c r="B9" s="44">
        <v>10605</v>
      </c>
      <c r="C9" s="44">
        <v>10942</v>
      </c>
      <c r="D9" s="44">
        <v>12051</v>
      </c>
      <c r="E9" s="44">
        <v>7021</v>
      </c>
      <c r="F9" s="44">
        <v>7616</v>
      </c>
      <c r="G9" s="44">
        <v>5021</v>
      </c>
      <c r="H9" s="44">
        <v>4416</v>
      </c>
      <c r="I9" s="44">
        <v>10073</v>
      </c>
      <c r="J9" s="44">
        <v>1369</v>
      </c>
      <c r="K9" s="38">
        <f t="shared" si="1"/>
        <v>69114</v>
      </c>
      <c r="L9"/>
      <c r="M9"/>
      <c r="N9"/>
    </row>
    <row r="10" spans="1:14" ht="16.5" customHeight="1">
      <c r="A10" s="22" t="s">
        <v>31</v>
      </c>
      <c r="B10" s="44">
        <v>26</v>
      </c>
      <c r="C10" s="44">
        <v>1</v>
      </c>
      <c r="D10" s="44">
        <v>0</v>
      </c>
      <c r="E10" s="44">
        <v>195</v>
      </c>
      <c r="F10" s="44">
        <v>11</v>
      </c>
      <c r="G10" s="44">
        <v>5</v>
      </c>
      <c r="H10" s="44">
        <v>0</v>
      </c>
      <c r="I10" s="44">
        <v>29</v>
      </c>
      <c r="J10" s="44">
        <v>0</v>
      </c>
      <c r="K10" s="38">
        <f t="shared" si="1"/>
        <v>267</v>
      </c>
      <c r="L10"/>
      <c r="M10"/>
      <c r="N10"/>
    </row>
    <row r="11" spans="1:14" ht="16.5" customHeight="1">
      <c r="A11" s="43" t="s">
        <v>67</v>
      </c>
      <c r="B11" s="42">
        <v>155551</v>
      </c>
      <c r="C11" s="42">
        <v>121620</v>
      </c>
      <c r="D11" s="42">
        <v>164131</v>
      </c>
      <c r="E11" s="42">
        <v>84041</v>
      </c>
      <c r="F11" s="42">
        <v>121375</v>
      </c>
      <c r="G11" s="42">
        <v>127794</v>
      </c>
      <c r="H11" s="42">
        <v>145303</v>
      </c>
      <c r="I11" s="42">
        <v>180983</v>
      </c>
      <c r="J11" s="42">
        <v>46079</v>
      </c>
      <c r="K11" s="38">
        <f t="shared" si="1"/>
        <v>1146877</v>
      </c>
      <c r="L11" s="59"/>
      <c r="M11" s="59"/>
      <c r="N11" s="59"/>
    </row>
    <row r="12" spans="1:14" ht="16.5" customHeight="1">
      <c r="A12" s="22" t="s">
        <v>79</v>
      </c>
      <c r="B12" s="42">
        <v>12527</v>
      </c>
      <c r="C12" s="42">
        <v>10266</v>
      </c>
      <c r="D12" s="42">
        <v>13913</v>
      </c>
      <c r="E12" s="42">
        <v>8712</v>
      </c>
      <c r="F12" s="42">
        <v>8432</v>
      </c>
      <c r="G12" s="42">
        <v>7701</v>
      </c>
      <c r="H12" s="42">
        <v>7474</v>
      </c>
      <c r="I12" s="42">
        <v>9623</v>
      </c>
      <c r="J12" s="42">
        <v>1978</v>
      </c>
      <c r="K12" s="38">
        <f t="shared" si="1"/>
        <v>80626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143024</v>
      </c>
      <c r="C13" s="42">
        <f>+C11-C12</f>
        <v>111354</v>
      </c>
      <c r="D13" s="42">
        <f>+D11-D12</f>
        <v>150218</v>
      </c>
      <c r="E13" s="42">
        <f aca="true" t="shared" si="3" ref="E13:J13">+E11-E12</f>
        <v>75329</v>
      </c>
      <c r="F13" s="42">
        <f t="shared" si="3"/>
        <v>112943</v>
      </c>
      <c r="G13" s="42">
        <f t="shared" si="3"/>
        <v>120093</v>
      </c>
      <c r="H13" s="42">
        <f t="shared" si="3"/>
        <v>137829</v>
      </c>
      <c r="I13" s="42">
        <f t="shared" si="3"/>
        <v>171360</v>
      </c>
      <c r="J13" s="42">
        <f t="shared" si="3"/>
        <v>44101</v>
      </c>
      <c r="K13" s="38">
        <f t="shared" si="1"/>
        <v>1066251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1.074843137754758</v>
      </c>
      <c r="C18" s="39">
        <v>1.187046844915907</v>
      </c>
      <c r="D18" s="39">
        <v>1.112282358317837</v>
      </c>
      <c r="E18" s="39">
        <v>1.288287527585097</v>
      </c>
      <c r="F18" s="39">
        <v>0.993299360232935</v>
      </c>
      <c r="G18" s="39">
        <v>1.119477484548173</v>
      </c>
      <c r="H18" s="39">
        <v>1.208736903939406</v>
      </c>
      <c r="I18" s="39">
        <v>1.020246574874678</v>
      </c>
      <c r="J18" s="39">
        <v>0.990160027436315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838927.5200000001</v>
      </c>
      <c r="C20" s="36">
        <f aca="true" t="shared" si="4" ref="C20:J20">SUM(C21:C30)</f>
        <v>817954.8699999999</v>
      </c>
      <c r="D20" s="36">
        <f t="shared" si="4"/>
        <v>1125818.09</v>
      </c>
      <c r="E20" s="36">
        <f t="shared" si="4"/>
        <v>591537.4600000002</v>
      </c>
      <c r="F20" s="36">
        <f t="shared" si="4"/>
        <v>675224.9600000002</v>
      </c>
      <c r="G20" s="36">
        <f t="shared" si="4"/>
        <v>792875.3700000001</v>
      </c>
      <c r="H20" s="36">
        <f t="shared" si="4"/>
        <v>772688.11</v>
      </c>
      <c r="I20" s="36">
        <f t="shared" si="4"/>
        <v>917288.9299999999</v>
      </c>
      <c r="J20" s="36">
        <f t="shared" si="4"/>
        <v>231442.47</v>
      </c>
      <c r="K20" s="36">
        <f aca="true" t="shared" si="5" ref="K20:K29">SUM(B20:J20)</f>
        <v>6763757.78</v>
      </c>
      <c r="L20"/>
      <c r="M20"/>
      <c r="N20"/>
    </row>
    <row r="21" spans="1:14" ht="16.5" customHeight="1">
      <c r="A21" s="35" t="s">
        <v>28</v>
      </c>
      <c r="B21" s="58">
        <f>ROUND((B15+B16)*B7,2)</f>
        <v>750295.11</v>
      </c>
      <c r="C21" s="58">
        <f>ROUND((C15+C16)*C7,2)</f>
        <v>657512.48</v>
      </c>
      <c r="D21" s="58">
        <f aca="true" t="shared" si="6" ref="D21:J21">ROUND((D15+D16)*D7,2)</f>
        <v>968736.73</v>
      </c>
      <c r="E21" s="58">
        <f t="shared" si="6"/>
        <v>436263.21</v>
      </c>
      <c r="F21" s="58">
        <f t="shared" si="6"/>
        <v>652634.02</v>
      </c>
      <c r="G21" s="58">
        <f t="shared" si="6"/>
        <v>678750.05</v>
      </c>
      <c r="H21" s="58">
        <f t="shared" si="6"/>
        <v>609206.61</v>
      </c>
      <c r="I21" s="58">
        <f t="shared" si="6"/>
        <v>785397.57</v>
      </c>
      <c r="J21" s="58">
        <f t="shared" si="6"/>
        <v>220671.16</v>
      </c>
      <c r="K21" s="30">
        <f t="shared" si="5"/>
        <v>5759466.94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56154.44</v>
      </c>
      <c r="C22" s="30">
        <f t="shared" si="7"/>
        <v>122985.63</v>
      </c>
      <c r="D22" s="30">
        <f t="shared" si="7"/>
        <v>108772.04</v>
      </c>
      <c r="E22" s="30">
        <f t="shared" si="7"/>
        <v>125769.24</v>
      </c>
      <c r="F22" s="30">
        <f t="shared" si="7"/>
        <v>-4373.07</v>
      </c>
      <c r="G22" s="30">
        <f t="shared" si="7"/>
        <v>81095.35</v>
      </c>
      <c r="H22" s="30">
        <f t="shared" si="7"/>
        <v>127163.9</v>
      </c>
      <c r="I22" s="30">
        <f t="shared" si="7"/>
        <v>15901.61</v>
      </c>
      <c r="J22" s="30">
        <f t="shared" si="7"/>
        <v>-2171.4</v>
      </c>
      <c r="K22" s="30">
        <f t="shared" si="5"/>
        <v>631297.74</v>
      </c>
      <c r="L22"/>
      <c r="M22"/>
      <c r="N22"/>
    </row>
    <row r="23" spans="1:14" ht="16.5" customHeight="1">
      <c r="A23" s="18" t="s">
        <v>26</v>
      </c>
      <c r="B23" s="30">
        <v>28225.26</v>
      </c>
      <c r="C23" s="30">
        <v>31581.23</v>
      </c>
      <c r="D23" s="30">
        <v>39983.69</v>
      </c>
      <c r="E23" s="30">
        <v>22536.16</v>
      </c>
      <c r="F23" s="30">
        <v>23362.66</v>
      </c>
      <c r="G23" s="30">
        <v>29168.1</v>
      </c>
      <c r="H23" s="30">
        <v>30707.96</v>
      </c>
      <c r="I23" s="30">
        <v>38135.31</v>
      </c>
      <c r="J23" s="30">
        <v>10386.11</v>
      </c>
      <c r="K23" s="30">
        <f t="shared" si="5"/>
        <v>254086.47999999998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1230.79</v>
      </c>
      <c r="C26" s="30">
        <v>1200.83</v>
      </c>
      <c r="D26" s="30">
        <v>1652.85</v>
      </c>
      <c r="E26" s="30">
        <v>868.63</v>
      </c>
      <c r="F26" s="30">
        <v>991.16</v>
      </c>
      <c r="G26" s="30">
        <v>1165.43</v>
      </c>
      <c r="H26" s="30">
        <v>1135.48</v>
      </c>
      <c r="I26" s="30">
        <v>1347.87</v>
      </c>
      <c r="J26" s="30">
        <v>340.37</v>
      </c>
      <c r="K26" s="30">
        <f t="shared" si="5"/>
        <v>9933.410000000002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-46662</v>
      </c>
      <c r="C32" s="30">
        <f t="shared" si="8"/>
        <v>-48144.8</v>
      </c>
      <c r="D32" s="30">
        <f t="shared" si="8"/>
        <v>-1120418.63</v>
      </c>
      <c r="E32" s="30">
        <f t="shared" si="8"/>
        <v>-30892.4</v>
      </c>
      <c r="F32" s="30">
        <f t="shared" si="8"/>
        <v>-33510.4</v>
      </c>
      <c r="G32" s="30">
        <f t="shared" si="8"/>
        <v>-22092.4</v>
      </c>
      <c r="H32" s="30">
        <f t="shared" si="8"/>
        <v>-712430.4</v>
      </c>
      <c r="I32" s="30">
        <f t="shared" si="8"/>
        <v>-71839.87</v>
      </c>
      <c r="J32" s="30">
        <f t="shared" si="8"/>
        <v>-228796.11000000002</v>
      </c>
      <c r="K32" s="30">
        <f aca="true" t="shared" si="9" ref="K32:K40">SUM(B32:J32)</f>
        <v>-2314787.01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-46662</v>
      </c>
      <c r="C33" s="30">
        <f t="shared" si="10"/>
        <v>-48144.8</v>
      </c>
      <c r="D33" s="30">
        <f t="shared" si="10"/>
        <v>-53024.4</v>
      </c>
      <c r="E33" s="30">
        <f t="shared" si="10"/>
        <v>-30892.4</v>
      </c>
      <c r="F33" s="30">
        <f t="shared" si="10"/>
        <v>-33510.4</v>
      </c>
      <c r="G33" s="30">
        <f t="shared" si="10"/>
        <v>-22092.4</v>
      </c>
      <c r="H33" s="30">
        <f t="shared" si="10"/>
        <v>-19430.4</v>
      </c>
      <c r="I33" s="30">
        <f t="shared" si="10"/>
        <v>-44321.2</v>
      </c>
      <c r="J33" s="30">
        <f t="shared" si="10"/>
        <v>-6023.6</v>
      </c>
      <c r="K33" s="30">
        <f t="shared" si="9"/>
        <v>-304101.6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-46662</v>
      </c>
      <c r="C34" s="30">
        <f t="shared" si="11"/>
        <v>-48144.8</v>
      </c>
      <c r="D34" s="30">
        <f t="shared" si="11"/>
        <v>-53024.4</v>
      </c>
      <c r="E34" s="30">
        <f t="shared" si="11"/>
        <v>-30892.4</v>
      </c>
      <c r="F34" s="30">
        <f t="shared" si="11"/>
        <v>-33510.4</v>
      </c>
      <c r="G34" s="30">
        <f t="shared" si="11"/>
        <v>-22092.4</v>
      </c>
      <c r="H34" s="30">
        <f t="shared" si="11"/>
        <v>-19430.4</v>
      </c>
      <c r="I34" s="30">
        <f t="shared" si="11"/>
        <v>-44321.2</v>
      </c>
      <c r="J34" s="30">
        <f t="shared" si="11"/>
        <v>-6023.6</v>
      </c>
      <c r="K34" s="30">
        <f t="shared" si="9"/>
        <v>-304101.6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-27518.67</v>
      </c>
      <c r="J38" s="27">
        <f t="shared" si="12"/>
        <v>-222772.51</v>
      </c>
      <c r="K38" s="30">
        <f t="shared" si="9"/>
        <v>-2010685.41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-27518.67</v>
      </c>
      <c r="J40" s="27">
        <v>0</v>
      </c>
      <c r="K40" s="30">
        <f t="shared" si="9"/>
        <v>-27518.67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792265.5200000001</v>
      </c>
      <c r="C55" s="27">
        <f t="shared" si="15"/>
        <v>769810.0699999998</v>
      </c>
      <c r="D55" s="27">
        <f t="shared" si="15"/>
        <v>5399.460000000196</v>
      </c>
      <c r="E55" s="27">
        <f t="shared" si="15"/>
        <v>560645.0600000002</v>
      </c>
      <c r="F55" s="27">
        <f t="shared" si="15"/>
        <v>641714.5600000002</v>
      </c>
      <c r="G55" s="27">
        <f t="shared" si="15"/>
        <v>770782.9700000001</v>
      </c>
      <c r="H55" s="27">
        <f t="shared" si="15"/>
        <v>60257.70999999996</v>
      </c>
      <c r="I55" s="27">
        <f t="shared" si="15"/>
        <v>845449.0599999999</v>
      </c>
      <c r="J55" s="27">
        <f t="shared" si="15"/>
        <v>2646.359999999986</v>
      </c>
      <c r="K55" s="20">
        <f>SUM(B55:J55)</f>
        <v>4448970.7700000005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792265.52</v>
      </c>
      <c r="C61" s="10">
        <f t="shared" si="17"/>
        <v>769810.0748663738</v>
      </c>
      <c r="D61" s="10">
        <f t="shared" si="17"/>
        <v>5399.464616230223</v>
      </c>
      <c r="E61" s="10">
        <f t="shared" si="17"/>
        <v>560645.0621501132</v>
      </c>
      <c r="F61" s="10">
        <f t="shared" si="17"/>
        <v>641714.5645107541</v>
      </c>
      <c r="G61" s="10">
        <f t="shared" si="17"/>
        <v>770782.9685782493</v>
      </c>
      <c r="H61" s="10">
        <f t="shared" si="17"/>
        <v>60257.71160681499</v>
      </c>
      <c r="I61" s="10">
        <f>SUM(I62:I74)</f>
        <v>845449.0599999999</v>
      </c>
      <c r="J61" s="10">
        <f t="shared" si="17"/>
        <v>2646.3618319897796</v>
      </c>
      <c r="K61" s="5">
        <f>SUM(K62:K74)</f>
        <v>4448970.788160525</v>
      </c>
      <c r="L61" s="9"/>
    </row>
    <row r="62" spans="1:12" ht="16.5" customHeight="1">
      <c r="A62" s="7" t="s">
        <v>56</v>
      </c>
      <c r="B62" s="8">
        <v>693945.37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693945.37</v>
      </c>
      <c r="L62"/>
    </row>
    <row r="63" spans="1:12" ht="16.5" customHeight="1">
      <c r="A63" s="7" t="s">
        <v>57</v>
      </c>
      <c r="B63" s="8">
        <v>98320.15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98320.15</v>
      </c>
      <c r="L63"/>
    </row>
    <row r="64" spans="1:12" ht="16.5" customHeight="1">
      <c r="A64" s="7" t="s">
        <v>4</v>
      </c>
      <c r="B64" s="6">
        <v>0</v>
      </c>
      <c r="C64" s="8">
        <v>769810.0748663738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769810.0748663738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5399.464616230223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5399.464616230223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560645.0621501132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560645.0621501132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641714.5645107541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641714.5645107541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770782.9685782493</v>
      </c>
      <c r="H68" s="6">
        <v>0</v>
      </c>
      <c r="I68" s="6">
        <v>0</v>
      </c>
      <c r="J68" s="6">
        <v>0</v>
      </c>
      <c r="K68" s="5">
        <f t="shared" si="18"/>
        <v>770782.9685782493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60257.71160681499</v>
      </c>
      <c r="I69" s="6">
        <v>0</v>
      </c>
      <c r="J69" s="6">
        <v>0</v>
      </c>
      <c r="K69" s="5">
        <f t="shared" si="18"/>
        <v>60257.71160681499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316705.22</v>
      </c>
      <c r="J71" s="6">
        <v>0</v>
      </c>
      <c r="K71" s="5">
        <f t="shared" si="18"/>
        <v>316705.22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528743.84</v>
      </c>
      <c r="J72" s="6">
        <v>0</v>
      </c>
      <c r="K72" s="5">
        <f t="shared" si="18"/>
        <v>528743.84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2646.3618319897796</v>
      </c>
      <c r="K73" s="5">
        <f t="shared" si="18"/>
        <v>2646.3618319897796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2024-01-25T20:13:35Z</dcterms:modified>
  <cp:category/>
  <cp:version/>
  <cp:contentType/>
  <cp:contentStatus/>
</cp:coreProperties>
</file>