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<sst xmlns="http://schemas.openxmlformats.org/spreadsheetml/2006/main" count="84" uniqueCount="83">
  <si>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</si>
  <si>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</si>
  <si>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</si>
  <si>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</si>
  <si>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</si>
  <si>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</si>
  <si>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</si>
  <si>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</si>
  <si>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</si>
  <si>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</si>
  <si>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</si>
  <si>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</si>
  <si>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</si>
  <si>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</si>
  <si>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</si>
  <si>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</si>
  <si>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</si>
  <si>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</si>
  <si>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</si>
  <si>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</si>
  <si>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</si>
  <si>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</si>
  <si>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</si>
  <si>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</si>
  <si>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</si>
  <si>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</si>
  <si>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</si>
  <si>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</si>
  <si>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</si>
  <si>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</si>
  <si>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</si>
  <si>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</si>
  <si>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</si>
  <si>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</si>
  <si>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</si>
  <si>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</si>
  <si>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</si>
  <si>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</si>
  <si>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</si>
  <si>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</si>
  <si>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</si>
  <si>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</si>
  <si>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</si>
  <si>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</si>
  <si>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</si>
  <si>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</si>
  <si>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</si>
  <si>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</si>
  <si>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</si>
  <si>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</si>
  <si>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</si>
  <si>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</si>
  <si>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</si>
  <si>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</si>
  <si>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</si>
  <si>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</si>
  <si>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</si>
  <si>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</si>
  <si>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</si>
  <si>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</si>
  <si>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</si>
  <si>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</si>
  <si>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</si>
  <si>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</si>
  <si>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</si>
  <si>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</si>
  <si>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</si>
  <si>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</si>
  <si>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</si>
  <si>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</si>
  <si>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</si>
  <si>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</si>
  <si>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</si>
  <si>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</si>
  <si>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</si>
  <si>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</si>
  <si>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</si>
  <si>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</si>
  <si>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</si>
  <si>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17/01/24 - VENCIMENTO 24/01/24</t>
  </si>
  <si>
    <t>4.9. Remuneração Veículos Elétricos</t>
  </si>
  <si>
    <t>5.3. Revisão de Remuneração pelo Transporte Coletivo ¹</t>
  </si>
  <si>
    <t xml:space="preserve"> ¹ Equipamentos embarcados de maio a novembro.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</si>
</sst>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304408</v>
      </c>
      <c r="C7" s="46">
        <f aca="true" t="shared" si="0" ref="C7:J7">+C8+C11</f>
        <v>244569</v>
      </c>
      <c r="D7" s="46">
        <f t="shared" si="0"/>
        <v>285849</v>
      </c>
      <c r="E7" s="46">
        <f t="shared" si="0"/>
        <v>172601</v>
      </c>
      <c r="F7" s="46">
        <f t="shared" si="0"/>
        <v>213305</v>
      </c>
      <c r="G7" s="46">
        <f t="shared" si="0"/>
        <v>208665</v>
      </c>
      <c r="H7" s="46">
        <f t="shared" si="0"/>
        <v>217651</v>
      </c>
      <c r="I7" s="46">
        <f t="shared" si="0"/>
        <v>338235</v>
      </c>
      <c r="J7" s="46">
        <f t="shared" si="0"/>
        <v>112846</v>
      </c>
      <c r="K7" s="38">
        <f aca="true" t="shared" si="1" ref="K7:K13">SUM(B7:J7)</f>
        <v>2098129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14721</v>
      </c>
      <c r="C8" s="44">
        <f t="shared" si="2"/>
        <v>14610</v>
      </c>
      <c r="D8" s="44">
        <f t="shared" si="2"/>
        <v>13185</v>
      </c>
      <c r="E8" s="44">
        <f t="shared" si="2"/>
        <v>9941</v>
      </c>
      <c r="F8" s="44">
        <f t="shared" si="2"/>
        <v>10770</v>
      </c>
      <c r="G8" s="44">
        <f t="shared" si="2"/>
        <v>5763</v>
      </c>
      <c r="H8" s="44">
        <f t="shared" si="2"/>
        <v>4636</v>
      </c>
      <c r="I8" s="44">
        <f t="shared" si="2"/>
        <v>14555</v>
      </c>
      <c r="J8" s="44">
        <f t="shared" si="2"/>
        <v>3041</v>
      </c>
      <c r="K8" s="38">
        <f t="shared" si="1"/>
        <v>91222</v>
      </c>
      <c r="L8"/>
      <c r="M8"/>
      <c r="N8"/>
    </row>
    <row r="9" spans="1:14" ht="16.5" customHeight="1">
      <c r="A9" s="22" t="s">
        <v>31</v>
      </c>
      <c r="B9" s="44">
        <v>14657</v>
      </c>
      <c r="C9" s="44">
        <v>14604</v>
      </c>
      <c r="D9" s="44">
        <v>13185</v>
      </c>
      <c r="E9" s="44">
        <v>9651</v>
      </c>
      <c r="F9" s="44">
        <v>10760</v>
      </c>
      <c r="G9" s="44">
        <v>5761</v>
      </c>
      <c r="H9" s="44">
        <v>4636</v>
      </c>
      <c r="I9" s="44">
        <v>14508</v>
      </c>
      <c r="J9" s="44">
        <v>3041</v>
      </c>
      <c r="K9" s="38">
        <f t="shared" si="1"/>
        <v>90803</v>
      </c>
      <c r="L9"/>
      <c r="M9"/>
      <c r="N9"/>
    </row>
    <row r="10" spans="1:14" ht="16.5" customHeight="1">
      <c r="A10" s="22" t="s">
        <v>30</v>
      </c>
      <c r="B10" s="44">
        <v>64</v>
      </c>
      <c r="C10" s="44">
        <v>6</v>
      </c>
      <c r="D10" s="44">
        <v>0</v>
      </c>
      <c r="E10" s="44">
        <v>290</v>
      </c>
      <c r="F10" s="44">
        <v>10</v>
      </c>
      <c r="G10" s="44">
        <v>2</v>
      </c>
      <c r="H10" s="44">
        <v>0</v>
      </c>
      <c r="I10" s="44">
        <v>47</v>
      </c>
      <c r="J10" s="44">
        <v>0</v>
      </c>
      <c r="K10" s="38">
        <f t="shared" si="1"/>
        <v>419</v>
      </c>
      <c r="L10"/>
      <c r="M10"/>
      <c r="N10"/>
    </row>
    <row r="11" spans="1:14" ht="16.5" customHeight="1">
      <c r="A11" s="43" t="s">
        <v>66</v>
      </c>
      <c r="B11" s="42">
        <v>289687</v>
      </c>
      <c r="C11" s="42">
        <v>229959</v>
      </c>
      <c r="D11" s="42">
        <v>272664</v>
      </c>
      <c r="E11" s="42">
        <v>162660</v>
      </c>
      <c r="F11" s="42">
        <v>202535</v>
      </c>
      <c r="G11" s="42">
        <v>202902</v>
      </c>
      <c r="H11" s="42">
        <v>213015</v>
      </c>
      <c r="I11" s="42">
        <v>323680</v>
      </c>
      <c r="J11" s="42">
        <v>109805</v>
      </c>
      <c r="K11" s="38">
        <f t="shared" si="1"/>
        <v>2006907</v>
      </c>
      <c r="L11" s="59"/>
      <c r="M11" s="59"/>
      <c r="N11" s="59"/>
    </row>
    <row r="12" spans="1:14" ht="16.5" customHeight="1">
      <c r="A12" s="22" t="s">
        <v>78</v>
      </c>
      <c r="B12" s="42">
        <v>20259</v>
      </c>
      <c r="C12" s="42">
        <v>17702</v>
      </c>
      <c r="D12" s="42">
        <v>21387</v>
      </c>
      <c r="E12" s="42">
        <v>14993</v>
      </c>
      <c r="F12" s="42">
        <v>12553</v>
      </c>
      <c r="G12" s="42">
        <v>11479</v>
      </c>
      <c r="H12" s="42">
        <v>11306</v>
      </c>
      <c r="I12" s="42">
        <v>17993</v>
      </c>
      <c r="J12" s="42">
        <v>4768</v>
      </c>
      <c r="K12" s="38">
        <f t="shared" si="1"/>
        <v>132440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269428</v>
      </c>
      <c r="C13" s="42">
        <f>+C11-C12</f>
        <v>212257</v>
      </c>
      <c r="D13" s="42">
        <f>+D11-D12</f>
        <v>251277</v>
      </c>
      <c r="E13" s="42">
        <f aca="true" t="shared" si="3" ref="E13:J13">+E11-E12</f>
        <v>147667</v>
      </c>
      <c r="F13" s="42">
        <f t="shared" si="3"/>
        <v>189982</v>
      </c>
      <c r="G13" s="42">
        <f t="shared" si="3"/>
        <v>191423</v>
      </c>
      <c r="H13" s="42">
        <f t="shared" si="3"/>
        <v>201709</v>
      </c>
      <c r="I13" s="42">
        <f t="shared" si="3"/>
        <v>305687</v>
      </c>
      <c r="J13" s="42">
        <f t="shared" si="3"/>
        <v>105037</v>
      </c>
      <c r="K13" s="38">
        <f t="shared" si="1"/>
        <v>1874467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1.066182715211683</v>
      </c>
      <c r="C18" s="39">
        <v>1.152306265464365</v>
      </c>
      <c r="D18" s="39">
        <v>1.088371737401754</v>
      </c>
      <c r="E18" s="39">
        <v>1.293020682358593</v>
      </c>
      <c r="F18" s="39">
        <v>0.975058135823842</v>
      </c>
      <c r="G18" s="39">
        <v>1.08911695617766</v>
      </c>
      <c r="H18" s="39">
        <v>1.176427713134057</v>
      </c>
      <c r="I18" s="39">
        <v>0.989917628588422</v>
      </c>
      <c r="J18" s="39">
        <v>0.982272029261134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1524306.5199999998</v>
      </c>
      <c r="C20" s="36">
        <f aca="true" t="shared" si="4" ref="C20:J20">SUM(C21:C30)</f>
        <v>1451544.8900000001</v>
      </c>
      <c r="D20" s="36">
        <f t="shared" si="4"/>
        <v>1775794.6400000001</v>
      </c>
      <c r="E20" s="36">
        <f t="shared" si="4"/>
        <v>1113907.87</v>
      </c>
      <c r="F20" s="36">
        <f t="shared" si="4"/>
        <v>1091664.2500000002</v>
      </c>
      <c r="G20" s="36">
        <f t="shared" si="4"/>
        <v>1204246.93</v>
      </c>
      <c r="H20" s="36">
        <f t="shared" si="4"/>
        <v>1085046.97</v>
      </c>
      <c r="I20" s="36">
        <f t="shared" si="4"/>
        <v>1518015.37</v>
      </c>
      <c r="J20" s="36">
        <f t="shared" si="4"/>
        <v>537606.7600000001</v>
      </c>
      <c r="K20" s="36">
        <f aca="true" t="shared" si="5" ref="K20:K29">SUM(B20:J20)</f>
        <v>11302134.200000001</v>
      </c>
      <c r="L20"/>
      <c r="M20"/>
      <c r="N20"/>
    </row>
    <row r="21" spans="1:14" ht="16.5" customHeight="1">
      <c r="A21" s="35" t="s">
        <v>27</v>
      </c>
      <c r="B21" s="58">
        <f>ROUND((B15+B16)*B7,2)</f>
        <v>1374371.68</v>
      </c>
      <c r="C21" s="58">
        <f>ROUND((C15+C16)*C7,2)</f>
        <v>1213062.24</v>
      </c>
      <c r="D21" s="58">
        <f aca="true" t="shared" si="6" ref="D21:J21">ROUND((D15+D16)*D7,2)</f>
        <v>1571740.73</v>
      </c>
      <c r="E21" s="58">
        <f t="shared" si="6"/>
        <v>825136.34</v>
      </c>
      <c r="F21" s="58">
        <f t="shared" si="6"/>
        <v>1079131.33</v>
      </c>
      <c r="G21" s="58">
        <f t="shared" si="6"/>
        <v>1066340.75</v>
      </c>
      <c r="H21" s="58">
        <f t="shared" si="6"/>
        <v>885621.92</v>
      </c>
      <c r="I21" s="58">
        <f t="shared" si="6"/>
        <v>1390213.5</v>
      </c>
      <c r="J21" s="58">
        <f t="shared" si="6"/>
        <v>524824.18</v>
      </c>
      <c r="K21" s="30">
        <f t="shared" si="5"/>
        <v>9930442.67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90959.65</v>
      </c>
      <c r="C22" s="30">
        <f t="shared" si="7"/>
        <v>184756.98</v>
      </c>
      <c r="D22" s="30">
        <f t="shared" si="7"/>
        <v>138897.46</v>
      </c>
      <c r="E22" s="30">
        <f t="shared" si="7"/>
        <v>241782.01</v>
      </c>
      <c r="F22" s="30">
        <f t="shared" si="7"/>
        <v>-26915.55</v>
      </c>
      <c r="G22" s="30">
        <f t="shared" si="7"/>
        <v>95029.04</v>
      </c>
      <c r="H22" s="30">
        <f t="shared" si="7"/>
        <v>156248.25</v>
      </c>
      <c r="I22" s="30">
        <f t="shared" si="7"/>
        <v>-14016.65</v>
      </c>
      <c r="J22" s="30">
        <f t="shared" si="7"/>
        <v>-9304.07</v>
      </c>
      <c r="K22" s="30">
        <f t="shared" si="5"/>
        <v>857437.12</v>
      </c>
      <c r="L22"/>
      <c r="M22"/>
      <c r="N22"/>
    </row>
    <row r="23" spans="1:14" ht="16.5" customHeight="1">
      <c r="A23" s="18" t="s">
        <v>25</v>
      </c>
      <c r="B23" s="30">
        <v>54575.44</v>
      </c>
      <c r="C23" s="30">
        <v>47738.5</v>
      </c>
      <c r="D23" s="30">
        <v>56879.84</v>
      </c>
      <c r="E23" s="30">
        <v>39881.8</v>
      </c>
      <c r="F23" s="30">
        <v>35852.56</v>
      </c>
      <c r="G23" s="30">
        <v>39091.51</v>
      </c>
      <c r="H23" s="30">
        <v>37722.37</v>
      </c>
      <c r="I23" s="30">
        <v>64162.27</v>
      </c>
      <c r="J23" s="30">
        <v>19385.73</v>
      </c>
      <c r="K23" s="30">
        <f t="shared" si="5"/>
        <v>395290.02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1377.83</v>
      </c>
      <c r="C26" s="30">
        <v>1312.47</v>
      </c>
      <c r="D26" s="30">
        <v>1603.83</v>
      </c>
      <c r="E26" s="30">
        <v>1007.5</v>
      </c>
      <c r="F26" s="30">
        <v>985.72</v>
      </c>
      <c r="G26" s="30">
        <v>1089.19</v>
      </c>
      <c r="H26" s="30">
        <v>980.27</v>
      </c>
      <c r="I26" s="30">
        <v>1372.38</v>
      </c>
      <c r="J26" s="30">
        <v>484.69</v>
      </c>
      <c r="K26" s="30">
        <f t="shared" si="5"/>
        <v>10213.880000000003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76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71449.42</v>
      </c>
      <c r="J29" s="30">
        <v>0</v>
      </c>
      <c r="K29" s="30">
        <f t="shared" si="5"/>
        <v>71449.42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-106582.70000000001</v>
      </c>
      <c r="C32" s="30">
        <f t="shared" si="8"/>
        <v>497951.32</v>
      </c>
      <c r="D32" s="30">
        <f t="shared" si="8"/>
        <v>-151439.72000000006</v>
      </c>
      <c r="E32" s="30">
        <f t="shared" si="8"/>
        <v>-96289.09</v>
      </c>
      <c r="F32" s="30">
        <f t="shared" si="8"/>
        <v>-47344</v>
      </c>
      <c r="G32" s="30">
        <f t="shared" si="8"/>
        <v>-61055.55</v>
      </c>
      <c r="H32" s="30">
        <f t="shared" si="8"/>
        <v>-60284.24999999991</v>
      </c>
      <c r="I32" s="30">
        <f t="shared" si="8"/>
        <v>-120821.51000000001</v>
      </c>
      <c r="J32" s="30">
        <f t="shared" si="8"/>
        <v>-23683.99000000001</v>
      </c>
      <c r="K32" s="30">
        <f aca="true" t="shared" si="9" ref="K32:K40">SUM(B32:J32)</f>
        <v>-169549.49000000002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-106582.70000000001</v>
      </c>
      <c r="C33" s="30">
        <f t="shared" si="10"/>
        <v>-73601.3</v>
      </c>
      <c r="D33" s="30">
        <f t="shared" si="10"/>
        <v>-74771.65</v>
      </c>
      <c r="E33" s="30">
        <f t="shared" si="10"/>
        <v>-96289.09</v>
      </c>
      <c r="F33" s="30">
        <f t="shared" si="10"/>
        <v>-47344</v>
      </c>
      <c r="G33" s="30">
        <f t="shared" si="10"/>
        <v>-61055.55</v>
      </c>
      <c r="H33" s="30">
        <f t="shared" si="10"/>
        <v>-27732.84</v>
      </c>
      <c r="I33" s="30">
        <f t="shared" si="10"/>
        <v>-75281.05</v>
      </c>
      <c r="J33" s="30">
        <f t="shared" si="10"/>
        <v>-16911.48</v>
      </c>
      <c r="K33" s="30">
        <f t="shared" si="9"/>
        <v>-579569.66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-64490.8</v>
      </c>
      <c r="C34" s="30">
        <f t="shared" si="11"/>
        <v>-64257.6</v>
      </c>
      <c r="D34" s="30">
        <f t="shared" si="11"/>
        <v>-58014</v>
      </c>
      <c r="E34" s="30">
        <f t="shared" si="11"/>
        <v>-42464.4</v>
      </c>
      <c r="F34" s="30">
        <f t="shared" si="11"/>
        <v>-47344</v>
      </c>
      <c r="G34" s="30">
        <f t="shared" si="11"/>
        <v>-25348.4</v>
      </c>
      <c r="H34" s="30">
        <f t="shared" si="11"/>
        <v>-20398.4</v>
      </c>
      <c r="I34" s="30">
        <f t="shared" si="11"/>
        <v>-63835.2</v>
      </c>
      <c r="J34" s="30">
        <f t="shared" si="11"/>
        <v>-13380.4</v>
      </c>
      <c r="K34" s="30">
        <f t="shared" si="9"/>
        <v>-399533.20000000007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-42091.9</v>
      </c>
      <c r="C37" s="30">
        <v>-9343.7</v>
      </c>
      <c r="D37" s="30">
        <v>-16757.65</v>
      </c>
      <c r="E37" s="30">
        <v>-53824.69</v>
      </c>
      <c r="F37" s="26">
        <v>0</v>
      </c>
      <c r="G37" s="30">
        <v>-35707.15</v>
      </c>
      <c r="H37" s="30">
        <v>-7334.44</v>
      </c>
      <c r="I37" s="30">
        <v>-11445.85</v>
      </c>
      <c r="J37" s="30">
        <v>-3531.08</v>
      </c>
      <c r="K37" s="30">
        <f t="shared" si="9"/>
        <v>-180036.46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-76668.07000000007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-32551.409999999916</v>
      </c>
      <c r="I38" s="27">
        <f t="shared" si="12"/>
        <v>-45540.46</v>
      </c>
      <c r="J38" s="27">
        <f t="shared" si="12"/>
        <v>-6772.510000000009</v>
      </c>
      <c r="K38" s="30">
        <f t="shared" si="9"/>
        <v>-161532.44999999998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-53273.84</v>
      </c>
      <c r="E40" s="27">
        <v>0</v>
      </c>
      <c r="F40" s="27">
        <v>0</v>
      </c>
      <c r="G40" s="27">
        <v>0</v>
      </c>
      <c r="H40" s="27">
        <v>-32551.41</v>
      </c>
      <c r="I40" s="27">
        <v>-45540.46</v>
      </c>
      <c r="J40" s="27">
        <v>0</v>
      </c>
      <c r="K40" s="30">
        <f t="shared" si="9"/>
        <v>-131365.71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0</v>
      </c>
      <c r="C50" s="30">
        <v>571552.62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571552.62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1417723.8199999998</v>
      </c>
      <c r="C55" s="27">
        <f t="shared" si="15"/>
        <v>1949496.2100000002</v>
      </c>
      <c r="D55" s="27">
        <f t="shared" si="15"/>
        <v>1624354.9200000002</v>
      </c>
      <c r="E55" s="27">
        <f t="shared" si="15"/>
        <v>1017618.7800000001</v>
      </c>
      <c r="F55" s="27">
        <f t="shared" si="15"/>
        <v>1044320.2500000002</v>
      </c>
      <c r="G55" s="27">
        <f t="shared" si="15"/>
        <v>1143191.38</v>
      </c>
      <c r="H55" s="27">
        <f t="shared" si="15"/>
        <v>1024762.7200000001</v>
      </c>
      <c r="I55" s="27">
        <f t="shared" si="15"/>
        <v>1397193.86</v>
      </c>
      <c r="J55" s="27">
        <f t="shared" si="15"/>
        <v>513922.77000000014</v>
      </c>
      <c r="K55" s="20">
        <f>SUM(B55:J55)</f>
        <v>11132584.709999999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1417723.82</v>
      </c>
      <c r="C61" s="10">
        <f t="shared" si="17"/>
        <v>1949496.21</v>
      </c>
      <c r="D61" s="10">
        <f t="shared" si="17"/>
        <v>1624354.92</v>
      </c>
      <c r="E61" s="10">
        <f t="shared" si="17"/>
        <v>1017618.78</v>
      </c>
      <c r="F61" s="10">
        <f t="shared" si="17"/>
        <v>1044320.25</v>
      </c>
      <c r="G61" s="10">
        <f t="shared" si="17"/>
        <v>1143191.38</v>
      </c>
      <c r="H61" s="10">
        <f t="shared" si="17"/>
        <v>1024762.72</v>
      </c>
      <c r="I61" s="10">
        <f>SUM(I62:I74)</f>
        <v>1397193.8599999999</v>
      </c>
      <c r="J61" s="10">
        <f t="shared" si="17"/>
        <v>513922.77</v>
      </c>
      <c r="K61" s="5">
        <f>SUM(K62:K74)</f>
        <v>11132584.709999999</v>
      </c>
      <c r="L61" s="9"/>
    </row>
    <row r="62" spans="1:12" ht="16.5" customHeight="1">
      <c r="A62" s="7" t="s">
        <v>55</v>
      </c>
      <c r="B62" s="8">
        <v>1241358.98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1241358.98</v>
      </c>
      <c r="L62"/>
    </row>
    <row r="63" spans="1:12" ht="16.5" customHeight="1">
      <c r="A63" s="7" t="s">
        <v>56</v>
      </c>
      <c r="B63" s="8">
        <v>176364.84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176364.84</v>
      </c>
      <c r="L63"/>
    </row>
    <row r="64" spans="1:12" ht="16.5" customHeight="1">
      <c r="A64" s="7" t="s">
        <v>4</v>
      </c>
      <c r="B64" s="6">
        <v>0</v>
      </c>
      <c r="C64" s="8">
        <v>1949496.21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1949496.21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1624354.92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1624354.92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1017618.78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1017618.78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1044320.25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1044320.25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1143191.38</v>
      </c>
      <c r="H68" s="6">
        <v>0</v>
      </c>
      <c r="I68" s="6">
        <v>0</v>
      </c>
      <c r="J68" s="6">
        <v>0</v>
      </c>
      <c r="K68" s="5">
        <f t="shared" si="18"/>
        <v>1143191.38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1024762.72</v>
      </c>
      <c r="I69" s="6">
        <v>0</v>
      </c>
      <c r="J69" s="6">
        <v>0</v>
      </c>
      <c r="K69" s="5">
        <f t="shared" si="18"/>
        <v>1024762.72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481473</v>
      </c>
      <c r="J71" s="6">
        <v>0</v>
      </c>
      <c r="K71" s="5">
        <f t="shared" si="18"/>
        <v>481473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915720.86</v>
      </c>
      <c r="J72" s="6">
        <v>0</v>
      </c>
      <c r="K72" s="5">
        <f t="shared" si="18"/>
        <v>915720.86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513922.77</v>
      </c>
      <c r="K73" s="5">
        <f t="shared" si="18"/>
        <v>513922.77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2024-01-23T21:01:07Z</dcterms:modified>
  <cp:category/>
  <cp:version/>
  <cp:contentType/>
  <cp:contentStatus/>
</cp:coreProperties>
</file>