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<sst xmlns="http://schemas.openxmlformats.org/spreadsheetml/2006/main" count="83" uniqueCount="82">
  <si>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</si>
  <si>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</si>
  <si>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</si>
  <si>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</si>
  <si>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</si>
  <si>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</si>
  <si>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</si>
  <si>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</si>
  <si>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</si>
  <si>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</si>
  <si>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</si>
  <si>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</si>
  <si>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</si>
  <si>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</si>
  <si>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</si>
  <si>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</si>
  <si>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</si>
  <si>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</si>
  <si>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</si>
  <si>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</si>
  <si>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</si>
  <si>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</si>
  <si>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</si>
  <si>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</si>
  <si>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</si>
  <si>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</si>
  <si>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</si>
  <si>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</si>
  <si>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</si>
  <si>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</si>
  <si>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</si>
  <si>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</si>
  <si>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</si>
  <si>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</si>
  <si>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</si>
  <si>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</si>
  <si>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</si>
  <si>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</si>
  <si>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</si>
  <si>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</si>
  <si>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</si>
  <si>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</si>
  <si>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</si>
  <si>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</si>
  <si>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</si>
  <si>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</si>
  <si>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</si>
  <si>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</si>
  <si>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</si>
  <si>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</si>
  <si>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</si>
  <si>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</si>
  <si>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</si>
  <si>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</si>
  <si>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</si>
  <si>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</si>
  <si>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</si>
  <si>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</si>
  <si>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</si>
  <si>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</si>
  <si>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</si>
  <si>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</si>
  <si>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</si>
  <si>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</si>
  <si>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</si>
  <si>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</si>
  <si>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</si>
  <si>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</si>
  <si>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</si>
  <si>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</si>
  <si>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</si>
  <si>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</si>
  <si>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</si>
  <si>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</si>
  <si>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</si>
  <si>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</si>
  <si>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</si>
  <si>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</si>
  <si>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</si>
  <si>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</si>
  <si>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08/01/24 - VENCIMENTO 15/01/24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</si>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</sst>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276142</v>
      </c>
      <c r="C7" s="46">
        <f aca="true" t="shared" si="0" ref="C7:J7">+C8+C11</f>
        <v>219131</v>
      </c>
      <c r="D7" s="46">
        <f t="shared" si="0"/>
        <v>267663</v>
      </c>
      <c r="E7" s="46">
        <f t="shared" si="0"/>
        <v>155247</v>
      </c>
      <c r="F7" s="46">
        <f t="shared" si="0"/>
        <v>191667</v>
      </c>
      <c r="G7" s="46">
        <f t="shared" si="0"/>
        <v>193435</v>
      </c>
      <c r="H7" s="46">
        <f t="shared" si="0"/>
        <v>203143</v>
      </c>
      <c r="I7" s="46">
        <f t="shared" si="0"/>
        <v>303464</v>
      </c>
      <c r="J7" s="46">
        <f t="shared" si="0"/>
        <v>100567</v>
      </c>
      <c r="K7" s="38">
        <f aca="true" t="shared" si="1" ref="K7:K13">SUM(B7:J7)</f>
        <v>1910459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14563</v>
      </c>
      <c r="C8" s="44">
        <f t="shared" si="2"/>
        <v>14223</v>
      </c>
      <c r="D8" s="44">
        <f t="shared" si="2"/>
        <v>14662</v>
      </c>
      <c r="E8" s="44">
        <f t="shared" si="2"/>
        <v>9964</v>
      </c>
      <c r="F8" s="44">
        <f t="shared" si="2"/>
        <v>10079</v>
      </c>
      <c r="G8" s="44">
        <f t="shared" si="2"/>
        <v>6055</v>
      </c>
      <c r="H8" s="44">
        <f t="shared" si="2"/>
        <v>5185</v>
      </c>
      <c r="I8" s="44">
        <f t="shared" si="2"/>
        <v>14298</v>
      </c>
      <c r="J8" s="44">
        <f t="shared" si="2"/>
        <v>2877</v>
      </c>
      <c r="K8" s="38">
        <f t="shared" si="1"/>
        <v>91906</v>
      </c>
      <c r="L8"/>
      <c r="M8"/>
      <c r="N8"/>
    </row>
    <row r="9" spans="1:14" ht="16.5" customHeight="1">
      <c r="A9" s="22" t="s">
        <v>32</v>
      </c>
      <c r="B9" s="44">
        <v>14520</v>
      </c>
      <c r="C9" s="44">
        <v>14223</v>
      </c>
      <c r="D9" s="44">
        <v>14657</v>
      </c>
      <c r="E9" s="44">
        <v>9709</v>
      </c>
      <c r="F9" s="44">
        <v>10061</v>
      </c>
      <c r="G9" s="44">
        <v>6055</v>
      </c>
      <c r="H9" s="44">
        <v>5185</v>
      </c>
      <c r="I9" s="44">
        <v>14240</v>
      </c>
      <c r="J9" s="44">
        <v>2877</v>
      </c>
      <c r="K9" s="38">
        <f t="shared" si="1"/>
        <v>91527</v>
      </c>
      <c r="L9"/>
      <c r="M9"/>
      <c r="N9"/>
    </row>
    <row r="10" spans="1:14" ht="16.5" customHeight="1">
      <c r="A10" s="22" t="s">
        <v>31</v>
      </c>
      <c r="B10" s="44">
        <v>43</v>
      </c>
      <c r="C10" s="44">
        <v>0</v>
      </c>
      <c r="D10" s="44">
        <v>5</v>
      </c>
      <c r="E10" s="44">
        <v>255</v>
      </c>
      <c r="F10" s="44">
        <v>18</v>
      </c>
      <c r="G10" s="44">
        <v>0</v>
      </c>
      <c r="H10" s="44">
        <v>0</v>
      </c>
      <c r="I10" s="44">
        <v>58</v>
      </c>
      <c r="J10" s="44">
        <v>0</v>
      </c>
      <c r="K10" s="38">
        <f t="shared" si="1"/>
        <v>379</v>
      </c>
      <c r="L10"/>
      <c r="M10"/>
      <c r="N10"/>
    </row>
    <row r="11" spans="1:14" ht="16.5" customHeight="1">
      <c r="A11" s="43" t="s">
        <v>67</v>
      </c>
      <c r="B11" s="42">
        <v>261579</v>
      </c>
      <c r="C11" s="42">
        <v>204908</v>
      </c>
      <c r="D11" s="42">
        <v>253001</v>
      </c>
      <c r="E11" s="42">
        <v>145283</v>
      </c>
      <c r="F11" s="42">
        <v>181588</v>
      </c>
      <c r="G11" s="42">
        <v>187380</v>
      </c>
      <c r="H11" s="42">
        <v>197958</v>
      </c>
      <c r="I11" s="42">
        <v>289166</v>
      </c>
      <c r="J11" s="42">
        <v>97690</v>
      </c>
      <c r="K11" s="38">
        <f t="shared" si="1"/>
        <v>1818553</v>
      </c>
      <c r="L11" s="59"/>
      <c r="M11" s="59"/>
      <c r="N11" s="59"/>
    </row>
    <row r="12" spans="1:14" ht="16.5" customHeight="1">
      <c r="A12" s="22" t="s">
        <v>79</v>
      </c>
      <c r="B12" s="42">
        <v>20518</v>
      </c>
      <c r="C12" s="42">
        <v>17777</v>
      </c>
      <c r="D12" s="42">
        <v>22805</v>
      </c>
      <c r="E12" s="42">
        <v>15306</v>
      </c>
      <c r="F12" s="42">
        <v>12499</v>
      </c>
      <c r="G12" s="42">
        <v>12750</v>
      </c>
      <c r="H12" s="42">
        <v>12498</v>
      </c>
      <c r="I12" s="42">
        <v>18053</v>
      </c>
      <c r="J12" s="42">
        <v>4668</v>
      </c>
      <c r="K12" s="38">
        <f t="shared" si="1"/>
        <v>136874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241061</v>
      </c>
      <c r="C13" s="42">
        <f>+C11-C12</f>
        <v>187131</v>
      </c>
      <c r="D13" s="42">
        <f>+D11-D12</f>
        <v>230196</v>
      </c>
      <c r="E13" s="42">
        <f aca="true" t="shared" si="3" ref="E13:J13">+E11-E12</f>
        <v>129977</v>
      </c>
      <c r="F13" s="42">
        <f t="shared" si="3"/>
        <v>169089</v>
      </c>
      <c r="G13" s="42">
        <f t="shared" si="3"/>
        <v>174630</v>
      </c>
      <c r="H13" s="42">
        <f t="shared" si="3"/>
        <v>185460</v>
      </c>
      <c r="I13" s="42">
        <f t="shared" si="3"/>
        <v>271113</v>
      </c>
      <c r="J13" s="42">
        <f t="shared" si="3"/>
        <v>93022</v>
      </c>
      <c r="K13" s="38">
        <f t="shared" si="1"/>
        <v>1681679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1.160776116664343</v>
      </c>
      <c r="C18" s="39">
        <v>1.270287706147132</v>
      </c>
      <c r="D18" s="39">
        <v>1.136355841561188</v>
      </c>
      <c r="E18" s="39">
        <v>1.417593533281864</v>
      </c>
      <c r="F18" s="39">
        <v>1.057225278571733</v>
      </c>
      <c r="G18" s="39">
        <v>1.150456021445012</v>
      </c>
      <c r="H18" s="39">
        <v>1.215134414704072</v>
      </c>
      <c r="I18" s="39">
        <v>1.09577009551273</v>
      </c>
      <c r="J18" s="39">
        <v>1.084772786210837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1506711.68</v>
      </c>
      <c r="C20" s="36">
        <f aca="true" t="shared" si="4" ref="C20:J20">SUM(C21:C30)</f>
        <v>1435553.74</v>
      </c>
      <c r="D20" s="36">
        <f t="shared" si="4"/>
        <v>1734831.71</v>
      </c>
      <c r="E20" s="36">
        <f t="shared" si="4"/>
        <v>1098775.94</v>
      </c>
      <c r="F20" s="36">
        <f t="shared" si="4"/>
        <v>1064547.2100000002</v>
      </c>
      <c r="G20" s="36">
        <f t="shared" si="4"/>
        <v>1178839.31</v>
      </c>
      <c r="H20" s="36">
        <f t="shared" si="4"/>
        <v>1046803.02</v>
      </c>
      <c r="I20" s="36">
        <f t="shared" si="4"/>
        <v>1492636.7100000002</v>
      </c>
      <c r="J20" s="36">
        <f t="shared" si="4"/>
        <v>529115.89</v>
      </c>
      <c r="K20" s="36">
        <f aca="true" t="shared" si="5" ref="K20:K28">SUM(B20:J20)</f>
        <v>11087815.21</v>
      </c>
      <c r="L20"/>
      <c r="M20"/>
      <c r="N20"/>
    </row>
    <row r="21" spans="1:14" ht="16.5" customHeight="1">
      <c r="A21" s="35" t="s">
        <v>28</v>
      </c>
      <c r="B21" s="58">
        <f>ROUND((B15+B16)*B7,2)</f>
        <v>1246753.52</v>
      </c>
      <c r="C21" s="58">
        <f>ROUND((C15+C16)*C7,2)</f>
        <v>1086889.76</v>
      </c>
      <c r="D21" s="58">
        <f aca="true" t="shared" si="6" ref="D21:J21">ROUND((D15+D16)*D7,2)</f>
        <v>1471745.01</v>
      </c>
      <c r="E21" s="58">
        <f t="shared" si="6"/>
        <v>742173.81</v>
      </c>
      <c r="F21" s="58">
        <f t="shared" si="6"/>
        <v>969662.52</v>
      </c>
      <c r="G21" s="58">
        <f t="shared" si="6"/>
        <v>988510.88</v>
      </c>
      <c r="H21" s="58">
        <f t="shared" si="6"/>
        <v>826588.87</v>
      </c>
      <c r="I21" s="58">
        <f t="shared" si="6"/>
        <v>1247297.73</v>
      </c>
      <c r="J21" s="58">
        <f t="shared" si="6"/>
        <v>467717</v>
      </c>
      <c r="K21" s="30">
        <f t="shared" si="5"/>
        <v>9047339.1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200448.19</v>
      </c>
      <c r="C22" s="30">
        <f t="shared" si="7"/>
        <v>293772.94</v>
      </c>
      <c r="D22" s="30">
        <f t="shared" si="7"/>
        <v>200681.03</v>
      </c>
      <c r="E22" s="30">
        <f t="shared" si="7"/>
        <v>309926.98</v>
      </c>
      <c r="F22" s="30">
        <f t="shared" si="7"/>
        <v>55489.21</v>
      </c>
      <c r="G22" s="30">
        <f t="shared" si="7"/>
        <v>148727.41</v>
      </c>
      <c r="H22" s="30">
        <f t="shared" si="7"/>
        <v>177827.71</v>
      </c>
      <c r="I22" s="30">
        <f t="shared" si="7"/>
        <v>119453.82</v>
      </c>
      <c r="J22" s="30">
        <f t="shared" si="7"/>
        <v>39649.67</v>
      </c>
      <c r="K22" s="30">
        <f t="shared" si="5"/>
        <v>1545976.96</v>
      </c>
      <c r="L22"/>
      <c r="M22"/>
      <c r="N22"/>
    </row>
    <row r="23" spans="1:14" ht="16.5" customHeight="1">
      <c r="A23" s="18" t="s">
        <v>26</v>
      </c>
      <c r="B23" s="30">
        <v>55107.5</v>
      </c>
      <c r="C23" s="30">
        <v>48901.14</v>
      </c>
      <c r="D23" s="30">
        <v>54145.39</v>
      </c>
      <c r="E23" s="30">
        <v>39570.15</v>
      </c>
      <c r="F23" s="30">
        <v>35810.46</v>
      </c>
      <c r="G23" s="30">
        <v>37826.28</v>
      </c>
      <c r="H23" s="30">
        <v>36953.79</v>
      </c>
      <c r="I23" s="30">
        <v>63891.12</v>
      </c>
      <c r="J23" s="30">
        <v>19048.3</v>
      </c>
      <c r="K23" s="30">
        <f t="shared" si="5"/>
        <v>391254.12999999995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1380.55</v>
      </c>
      <c r="C26" s="30">
        <v>1315.2</v>
      </c>
      <c r="D26" s="30">
        <v>1587.5</v>
      </c>
      <c r="E26" s="30">
        <v>1004.78</v>
      </c>
      <c r="F26" s="30">
        <v>974.83</v>
      </c>
      <c r="G26" s="30">
        <v>1078.3</v>
      </c>
      <c r="H26" s="30">
        <v>958.49</v>
      </c>
      <c r="I26" s="30">
        <v>1366.93</v>
      </c>
      <c r="J26" s="30">
        <v>484.69</v>
      </c>
      <c r="K26" s="30">
        <f t="shared" si="5"/>
        <v>10151.27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55792.66</v>
      </c>
      <c r="J29" s="30">
        <v>0</v>
      </c>
      <c r="K29" s="30">
        <v>56209.61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-102431.9</v>
      </c>
      <c r="C32" s="30">
        <f t="shared" si="8"/>
        <v>-69461.2</v>
      </c>
      <c r="D32" s="30">
        <f t="shared" si="8"/>
        <v>-101710.22999999998</v>
      </c>
      <c r="E32" s="30">
        <f t="shared" si="8"/>
        <v>-85352.35</v>
      </c>
      <c r="F32" s="30">
        <f t="shared" si="8"/>
        <v>-44268.4</v>
      </c>
      <c r="G32" s="30">
        <f t="shared" si="8"/>
        <v>-58149.05</v>
      </c>
      <c r="H32" s="30">
        <f t="shared" si="8"/>
        <v>-29154.14</v>
      </c>
      <c r="I32" s="30">
        <f t="shared" si="8"/>
        <v>-72550.18</v>
      </c>
      <c r="J32" s="30">
        <f t="shared" si="8"/>
        <v>-22483.700000000008</v>
      </c>
      <c r="K32" s="30">
        <f aca="true" t="shared" si="9" ref="K32:K40">SUM(B32:J32)</f>
        <v>-585561.1499999999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-102431.9</v>
      </c>
      <c r="C33" s="30">
        <f t="shared" si="10"/>
        <v>-69461.2</v>
      </c>
      <c r="D33" s="30">
        <f t="shared" si="10"/>
        <v>-78316</v>
      </c>
      <c r="E33" s="30">
        <f t="shared" si="10"/>
        <v>-85352.35</v>
      </c>
      <c r="F33" s="30">
        <f t="shared" si="10"/>
        <v>-44268.4</v>
      </c>
      <c r="G33" s="30">
        <f t="shared" si="10"/>
        <v>-58149.05</v>
      </c>
      <c r="H33" s="30">
        <f t="shared" si="10"/>
        <v>-29154.14</v>
      </c>
      <c r="I33" s="30">
        <f t="shared" si="10"/>
        <v>-72550.18</v>
      </c>
      <c r="J33" s="30">
        <f t="shared" si="10"/>
        <v>-15711.189999999999</v>
      </c>
      <c r="K33" s="30">
        <f t="shared" si="9"/>
        <v>-555394.4099999999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-63888</v>
      </c>
      <c r="C34" s="30">
        <f t="shared" si="11"/>
        <v>-62581.2</v>
      </c>
      <c r="D34" s="30">
        <f t="shared" si="11"/>
        <v>-64490.8</v>
      </c>
      <c r="E34" s="30">
        <f t="shared" si="11"/>
        <v>-42719.6</v>
      </c>
      <c r="F34" s="30">
        <f t="shared" si="11"/>
        <v>-44268.4</v>
      </c>
      <c r="G34" s="30">
        <f t="shared" si="11"/>
        <v>-26642</v>
      </c>
      <c r="H34" s="30">
        <f t="shared" si="11"/>
        <v>-22814</v>
      </c>
      <c r="I34" s="30">
        <f t="shared" si="11"/>
        <v>-62656</v>
      </c>
      <c r="J34" s="30">
        <f t="shared" si="11"/>
        <v>-12658.8</v>
      </c>
      <c r="K34" s="30">
        <f t="shared" si="9"/>
        <v>-402718.8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-38543.9</v>
      </c>
      <c r="C37" s="30">
        <v>-6880</v>
      </c>
      <c r="D37" s="30">
        <v>-13825.2</v>
      </c>
      <c r="E37" s="30">
        <v>-42632.75</v>
      </c>
      <c r="F37" s="26">
        <v>0</v>
      </c>
      <c r="G37" s="30">
        <v>-31507.05</v>
      </c>
      <c r="H37" s="30">
        <v>-6340.14</v>
      </c>
      <c r="I37" s="30">
        <v>-9894.18</v>
      </c>
      <c r="J37" s="30">
        <v>-3052.39</v>
      </c>
      <c r="K37" s="30">
        <f t="shared" si="9"/>
        <v>-152675.61000000002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1404279.78</v>
      </c>
      <c r="C55" s="27">
        <f t="shared" si="15"/>
        <v>1366092.54</v>
      </c>
      <c r="D55" s="27">
        <f t="shared" si="15"/>
        <v>1633121.48</v>
      </c>
      <c r="E55" s="27">
        <f t="shared" si="15"/>
        <v>1013423.59</v>
      </c>
      <c r="F55" s="27">
        <f t="shared" si="15"/>
        <v>1020278.8100000002</v>
      </c>
      <c r="G55" s="27">
        <f t="shared" si="15"/>
        <v>1120690.26</v>
      </c>
      <c r="H55" s="27">
        <f t="shared" si="15"/>
        <v>1017648.88</v>
      </c>
      <c r="I55" s="27">
        <f t="shared" si="15"/>
        <v>1420086.5300000003</v>
      </c>
      <c r="J55" s="27">
        <f t="shared" si="15"/>
        <v>506632.19</v>
      </c>
      <c r="K55" s="20">
        <f>SUM(B55:J55)</f>
        <v>10502254.06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1404279.78</v>
      </c>
      <c r="C61" s="10">
        <f t="shared" si="17"/>
        <v>1366092.54</v>
      </c>
      <c r="D61" s="10">
        <f t="shared" si="17"/>
        <v>1633121.48</v>
      </c>
      <c r="E61" s="10">
        <f t="shared" si="17"/>
        <v>1013423.59</v>
      </c>
      <c r="F61" s="10">
        <f t="shared" si="17"/>
        <v>1020278.81</v>
      </c>
      <c r="G61" s="10">
        <f t="shared" si="17"/>
        <v>1120690.26</v>
      </c>
      <c r="H61" s="10">
        <f t="shared" si="17"/>
        <v>1017648.88</v>
      </c>
      <c r="I61" s="10">
        <f>SUM(I62:I74)</f>
        <v>1420086.53</v>
      </c>
      <c r="J61" s="10">
        <f t="shared" si="17"/>
        <v>506632.19</v>
      </c>
      <c r="K61" s="5">
        <f>SUM(K62:K74)</f>
        <v>10502254.06</v>
      </c>
      <c r="L61" s="9"/>
    </row>
    <row r="62" spans="1:12" ht="16.5" customHeight="1">
      <c r="A62" s="7" t="s">
        <v>56</v>
      </c>
      <c r="B62" s="8">
        <v>1230149.09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1230149.09</v>
      </c>
      <c r="L62"/>
    </row>
    <row r="63" spans="1:12" ht="16.5" customHeight="1">
      <c r="A63" s="7" t="s">
        <v>57</v>
      </c>
      <c r="B63" s="8">
        <v>174130.69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174130.69</v>
      </c>
      <c r="L63"/>
    </row>
    <row r="64" spans="1:12" ht="16.5" customHeight="1">
      <c r="A64" s="7" t="s">
        <v>4</v>
      </c>
      <c r="B64" s="6">
        <v>0</v>
      </c>
      <c r="C64" s="8">
        <v>1366092.54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1366092.54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1633121.48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1633121.48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1013423.59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1013423.59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1020278.81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1020278.81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1120690.26</v>
      </c>
      <c r="H68" s="6">
        <v>0</v>
      </c>
      <c r="I68" s="6">
        <v>0</v>
      </c>
      <c r="J68" s="6">
        <v>0</v>
      </c>
      <c r="K68" s="5">
        <f t="shared" si="18"/>
        <v>1120690.26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1017648.88</v>
      </c>
      <c r="I69" s="6">
        <v>0</v>
      </c>
      <c r="J69" s="6">
        <v>0</v>
      </c>
      <c r="K69" s="5">
        <f t="shared" si="18"/>
        <v>1017648.88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508959.01</v>
      </c>
      <c r="J71" s="6">
        <v>0</v>
      </c>
      <c r="K71" s="5">
        <f t="shared" si="18"/>
        <v>508959.01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911127.52</v>
      </c>
      <c r="J72" s="6">
        <v>0</v>
      </c>
      <c r="K72" s="5">
        <f t="shared" si="18"/>
        <v>911127.52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506632.19</v>
      </c>
      <c r="K73" s="5">
        <f t="shared" si="18"/>
        <v>506632.19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2024-01-12T14:51:29Z</dcterms:modified>
  <cp:category/>
  <cp:version/>
  <cp:contentType/>
  <cp:contentStatus/>
</cp:coreProperties>
</file>