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<sst xmlns="http://schemas.openxmlformats.org/spreadsheetml/2006/main" count="88" uniqueCount="87">
  <si>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</si>
  <si>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</si>
  <si>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</si>
  <si>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</si>
  <si>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</si>
  <si>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</si>
  <si>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</si>
  <si>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</si>
  <si>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</si>
  <si>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</si>
  <si>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</si>
  <si>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</si>
  <si>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</si>
  <si>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</si>
  <si>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</si>
  <si>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</si>
  <si>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</si>
  <si>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</si>
  <si>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</si>
  <si>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</si>
  <si>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</si>
  <si>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</si>
  <si>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</si>
  <si>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</si>
  <si>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</si>
  <si>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</si>
  <si>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</si>
  <si>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</si>
  <si>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</si>
  <si>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</si>
  <si>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</si>
  <si>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</si>
  <si>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</si>
  <si>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</si>
  <si>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</si>
  <si>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</si>
  <si>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</si>
  <si>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</si>
  <si>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</si>
  <si>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</si>
  <si>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</si>
  <si>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</si>
  <si>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</si>
  <si>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</si>
  <si>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</si>
  <si>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</si>
  <si>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</si>
  <si>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</si>
  <si>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</si>
  <si>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</si>
  <si>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</si>
  <si>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</si>
  <si>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</si>
  <si>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</si>
  <si>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</si>
  <si>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</si>
  <si>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</si>
  <si>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</si>
  <si>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</si>
  <si>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</si>
  <si>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</si>
  <si>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</si>
  <si>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</si>
  <si>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</si>
  <si>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</si>
  <si>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</si>
  <si>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</si>
  <si>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</si>
  <si>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</si>
  <si>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</si>
  <si>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</si>
  <si>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</si>
  <si>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</si>
  <si>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</si>
  <si>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</si>
  <si>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</si>
  <si>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</si>
  <si>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</si>
  <si>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</si>
  <si>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</si>
  <si>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</si>
  <si>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</si>
  <si>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</si>
  <si>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</si>
  <si>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25/01/24 - VENCIMENTO 01/02/24</t>
  </si>
  <si>
    <t>TARIFA ZERO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</si>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</sst>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" fontId="3" fillId="36" borderId="11" xfId="49" applyFont="1" applyFill="1" applyBorder="1" applyAlignment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0</v>
      </c>
      <c r="F3" s="67" t="s">
        <v>85</v>
      </c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35214</v>
      </c>
      <c r="C7" s="10">
        <f aca="true" t="shared" si="0" ref="C7:K7">C8+C11</f>
        <v>49724</v>
      </c>
      <c r="D7" s="10">
        <f t="shared" si="0"/>
        <v>141245</v>
      </c>
      <c r="E7" s="10">
        <f t="shared" si="0"/>
        <v>126345</v>
      </c>
      <c r="F7" s="10">
        <f t="shared" si="0"/>
        <v>136861</v>
      </c>
      <c r="G7" s="10">
        <f t="shared" si="0"/>
        <v>62674</v>
      </c>
      <c r="H7" s="10">
        <f t="shared" si="0"/>
        <v>36735</v>
      </c>
      <c r="I7" s="10">
        <f t="shared" si="0"/>
        <v>56692</v>
      </c>
      <c r="J7" s="10">
        <f t="shared" si="0"/>
        <v>42042</v>
      </c>
      <c r="K7" s="10">
        <f t="shared" si="0"/>
        <v>102147</v>
      </c>
      <c r="L7" s="10">
        <f aca="true" t="shared" si="1" ref="L7:L13">SUM(B7:K7)</f>
        <v>789679</v>
      </c>
      <c r="M7" s="11"/>
    </row>
    <row r="8" spans="1:13" ht="17.25" customHeight="1">
      <c r="A8" s="12" t="s">
        <v>81</v>
      </c>
      <c r="B8" s="13">
        <f>B9+B10</f>
        <v>0</v>
      </c>
      <c r="C8" s="13">
        <f aca="true" t="shared" si="2" ref="C8:K8">C9+C10</f>
        <v>0</v>
      </c>
      <c r="D8" s="13">
        <f t="shared" si="2"/>
        <v>0</v>
      </c>
      <c r="E8" s="13">
        <f t="shared" si="2"/>
        <v>0</v>
      </c>
      <c r="F8" s="13">
        <f t="shared" si="2"/>
        <v>0</v>
      </c>
      <c r="G8" s="13">
        <f t="shared" si="2"/>
        <v>0</v>
      </c>
      <c r="H8" s="13">
        <f t="shared" si="2"/>
        <v>0</v>
      </c>
      <c r="I8" s="13">
        <f t="shared" si="2"/>
        <v>0</v>
      </c>
      <c r="J8" s="13">
        <f t="shared" si="2"/>
        <v>0</v>
      </c>
      <c r="K8" s="13">
        <f t="shared" si="2"/>
        <v>0</v>
      </c>
      <c r="L8" s="13">
        <f t="shared" si="1"/>
        <v>0</v>
      </c>
      <c r="M8"/>
    </row>
    <row r="9" spans="1:13" ht="17.25" customHeight="1">
      <c r="A9" s="14" t="s">
        <v>18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3">
        <f t="shared" si="1"/>
        <v>0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 t="shared" si="1"/>
        <v>0</v>
      </c>
      <c r="M10"/>
    </row>
    <row r="11" spans="1:13" ht="17.25" customHeight="1">
      <c r="A11" s="12" t="s">
        <v>70</v>
      </c>
      <c r="B11" s="15">
        <v>35214</v>
      </c>
      <c r="C11" s="15">
        <v>49724</v>
      </c>
      <c r="D11" s="15">
        <v>141245</v>
      </c>
      <c r="E11" s="15">
        <v>126345</v>
      </c>
      <c r="F11" s="15">
        <v>136861</v>
      </c>
      <c r="G11" s="15">
        <v>62674</v>
      </c>
      <c r="H11" s="15">
        <v>36735</v>
      </c>
      <c r="I11" s="15">
        <v>56692</v>
      </c>
      <c r="J11" s="15">
        <v>42042</v>
      </c>
      <c r="K11" s="15">
        <v>102147</v>
      </c>
      <c r="L11" s="13">
        <f t="shared" si="1"/>
        <v>789679</v>
      </c>
      <c r="M11" s="60"/>
    </row>
    <row r="12" spans="1:13" ht="17.25" customHeight="1">
      <c r="A12" s="14" t="s">
        <v>83</v>
      </c>
      <c r="B12" s="15">
        <v>2765</v>
      </c>
      <c r="C12" s="15">
        <v>2839</v>
      </c>
      <c r="D12" s="15">
        <v>9076</v>
      </c>
      <c r="E12" s="15">
        <v>9441</v>
      </c>
      <c r="F12" s="15">
        <v>8908</v>
      </c>
      <c r="G12" s="15">
        <v>4354</v>
      </c>
      <c r="H12" s="15">
        <v>2611</v>
      </c>
      <c r="I12" s="15">
        <v>2144</v>
      </c>
      <c r="J12" s="15">
        <v>2033</v>
      </c>
      <c r="K12" s="15">
        <v>4819</v>
      </c>
      <c r="L12" s="13">
        <f t="shared" si="1"/>
        <v>48990</v>
      </c>
      <c r="M12" s="60"/>
    </row>
    <row r="13" spans="1:13" ht="17.25" customHeight="1">
      <c r="A13" s="14" t="s">
        <v>71</v>
      </c>
      <c r="B13" s="15">
        <f>+B11-B12</f>
        <v>32449</v>
      </c>
      <c r="C13" s="15">
        <f aca="true" t="shared" si="3" ref="C13:K13">+C11-C12</f>
        <v>46885</v>
      </c>
      <c r="D13" s="15">
        <f t="shared" si="3"/>
        <v>132169</v>
      </c>
      <c r="E13" s="15">
        <f t="shared" si="3"/>
        <v>116904</v>
      </c>
      <c r="F13" s="15">
        <f t="shared" si="3"/>
        <v>127953</v>
      </c>
      <c r="G13" s="15">
        <f t="shared" si="3"/>
        <v>58320</v>
      </c>
      <c r="H13" s="15">
        <f t="shared" si="3"/>
        <v>34124</v>
      </c>
      <c r="I13" s="15">
        <f t="shared" si="3"/>
        <v>54548</v>
      </c>
      <c r="J13" s="15">
        <f t="shared" si="3"/>
        <v>40009</v>
      </c>
      <c r="K13" s="15">
        <f t="shared" si="3"/>
        <v>97328</v>
      </c>
      <c r="L13" s="13">
        <f t="shared" si="1"/>
        <v>740689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1.173571298800764</v>
      </c>
      <c r="C18" s="22">
        <v>1.107584811560307</v>
      </c>
      <c r="D18" s="22">
        <v>1.025255336647983</v>
      </c>
      <c r="E18" s="22">
        <v>1.088788246758423</v>
      </c>
      <c r="F18" s="22">
        <v>1.203410461726751</v>
      </c>
      <c r="G18" s="22">
        <v>1.08019854151159</v>
      </c>
      <c r="H18" s="22">
        <v>1.031172481567388</v>
      </c>
      <c r="I18" s="22">
        <v>1.036402061167801</v>
      </c>
      <c r="J18" s="22">
        <v>1.226755514238742</v>
      </c>
      <c r="K18" s="22">
        <v>1.069168320754082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336940.66</v>
      </c>
      <c r="C20" s="25">
        <f aca="true" t="shared" si="4" ref="C20:K20">SUM(C21:C30)</f>
        <v>237124.99000000002</v>
      </c>
      <c r="D20" s="25">
        <f t="shared" si="4"/>
        <v>746900.8599999999</v>
      </c>
      <c r="E20" s="25">
        <f t="shared" si="4"/>
        <v>717011.1699999999</v>
      </c>
      <c r="F20" s="25">
        <f t="shared" si="4"/>
        <v>754763.33</v>
      </c>
      <c r="G20" s="25">
        <f t="shared" si="4"/>
        <v>344464.58</v>
      </c>
      <c r="H20" s="25">
        <f t="shared" si="4"/>
        <v>212550.49000000002</v>
      </c>
      <c r="I20" s="25">
        <f t="shared" si="4"/>
        <v>267210.07</v>
      </c>
      <c r="J20" s="25">
        <f t="shared" si="4"/>
        <v>257914.19</v>
      </c>
      <c r="K20" s="25">
        <f t="shared" si="4"/>
        <v>446126.76</v>
      </c>
      <c r="L20" s="25">
        <f>SUM(B20:K20)</f>
        <v>4321007.1</v>
      </c>
      <c r="M20"/>
    </row>
    <row r="21" spans="1:13" ht="17.25" customHeight="1">
      <c r="A21" s="26" t="s">
        <v>22</v>
      </c>
      <c r="B21" s="56">
        <f>ROUND((B15+B16)*B7,2)</f>
        <v>258009.46</v>
      </c>
      <c r="C21" s="56">
        <f aca="true" t="shared" si="5" ref="C21:K21">ROUND((C15+C16)*C7,2)</f>
        <v>205126.42</v>
      </c>
      <c r="D21" s="56">
        <f t="shared" si="5"/>
        <v>693498.83</v>
      </c>
      <c r="E21" s="56">
        <f t="shared" si="5"/>
        <v>628364.22</v>
      </c>
      <c r="F21" s="56">
        <f t="shared" si="5"/>
        <v>601421.98</v>
      </c>
      <c r="G21" s="56">
        <f t="shared" si="5"/>
        <v>302834.5</v>
      </c>
      <c r="H21" s="56">
        <f t="shared" si="5"/>
        <v>195522.04</v>
      </c>
      <c r="I21" s="56">
        <f t="shared" si="5"/>
        <v>250176.13</v>
      </c>
      <c r="J21" s="56">
        <f t="shared" si="5"/>
        <v>199808.81</v>
      </c>
      <c r="K21" s="56">
        <f t="shared" si="5"/>
        <v>396432.51</v>
      </c>
      <c r="L21" s="33">
        <f aca="true" t="shared" si="6" ref="L21:L29">SUM(B21:K21)</f>
        <v>3731194.9000000004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44783.04</v>
      </c>
      <c r="C22" s="33">
        <f t="shared" si="7"/>
        <v>22068.49</v>
      </c>
      <c r="D22" s="33">
        <f t="shared" si="7"/>
        <v>17514.55</v>
      </c>
      <c r="E22" s="33">
        <f t="shared" si="7"/>
        <v>55791.36</v>
      </c>
      <c r="F22" s="33">
        <f t="shared" si="7"/>
        <v>122335.52</v>
      </c>
      <c r="G22" s="33">
        <f t="shared" si="7"/>
        <v>24286.89</v>
      </c>
      <c r="H22" s="33">
        <f t="shared" si="7"/>
        <v>6094.91</v>
      </c>
      <c r="I22" s="33">
        <f t="shared" si="7"/>
        <v>9106.93</v>
      </c>
      <c r="J22" s="33">
        <f t="shared" si="7"/>
        <v>45307.75</v>
      </c>
      <c r="K22" s="33">
        <f t="shared" si="7"/>
        <v>27420.57</v>
      </c>
      <c r="L22" s="33">
        <f t="shared" si="6"/>
        <v>374710.01</v>
      </c>
      <c r="M22"/>
    </row>
    <row r="23" spans="1:13" ht="17.25" customHeight="1">
      <c r="A23" s="27" t="s">
        <v>24</v>
      </c>
      <c r="B23" s="33">
        <v>186.49</v>
      </c>
      <c r="C23" s="33">
        <v>7397.2</v>
      </c>
      <c r="D23" s="33">
        <v>29888.84</v>
      </c>
      <c r="E23" s="33">
        <v>27186.62</v>
      </c>
      <c r="F23" s="33">
        <v>25192.05</v>
      </c>
      <c r="G23" s="33">
        <v>16215.81</v>
      </c>
      <c r="H23" s="33">
        <v>8459.51</v>
      </c>
      <c r="I23" s="33">
        <v>5283.71</v>
      </c>
      <c r="J23" s="33">
        <v>8318.26</v>
      </c>
      <c r="K23" s="33">
        <v>17298.01</v>
      </c>
      <c r="L23" s="33">
        <f t="shared" si="6"/>
        <v>145426.5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574.55</v>
      </c>
      <c r="C26" s="33">
        <v>405.72</v>
      </c>
      <c r="D26" s="33">
        <v>1277.08</v>
      </c>
      <c r="E26" s="33">
        <v>1225.34</v>
      </c>
      <c r="F26" s="33">
        <v>1290.69</v>
      </c>
      <c r="G26" s="33">
        <v>588.16</v>
      </c>
      <c r="H26" s="33">
        <v>362.16</v>
      </c>
      <c r="I26" s="33">
        <v>457.46</v>
      </c>
      <c r="J26" s="33">
        <v>441.12</v>
      </c>
      <c r="K26" s="33">
        <v>762.43</v>
      </c>
      <c r="L26" s="33">
        <f t="shared" si="6"/>
        <v>7384.709999999999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375.82</v>
      </c>
      <c r="H27" s="33">
        <v>233.1</v>
      </c>
      <c r="I27" s="33">
        <v>283.54</v>
      </c>
      <c r="J27" s="33">
        <v>341.74</v>
      </c>
      <c r="K27" s="33">
        <v>460.78</v>
      </c>
      <c r="L27" s="33">
        <f t="shared" si="6"/>
        <v>4363.86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86</v>
      </c>
      <c r="B29" s="33">
        <v>31143.64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31143.64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-106870.59</v>
      </c>
      <c r="C32" s="33">
        <f t="shared" si="8"/>
        <v>0</v>
      </c>
      <c r="D32" s="33">
        <f t="shared" si="8"/>
        <v>0</v>
      </c>
      <c r="E32" s="33">
        <f t="shared" si="8"/>
        <v>-387368.12</v>
      </c>
      <c r="F32" s="33">
        <f t="shared" si="8"/>
        <v>-502000</v>
      </c>
      <c r="G32" s="33">
        <f t="shared" si="8"/>
        <v>0</v>
      </c>
      <c r="H32" s="33">
        <f t="shared" si="8"/>
        <v>-6597.25</v>
      </c>
      <c r="I32" s="33">
        <f t="shared" si="8"/>
        <v>-171000</v>
      </c>
      <c r="J32" s="33">
        <f t="shared" si="8"/>
        <v>0</v>
      </c>
      <c r="K32" s="33">
        <f t="shared" si="8"/>
        <v>0</v>
      </c>
      <c r="L32" s="33">
        <f aca="true" t="shared" si="9" ref="L32:L39">SUM(B32:K32)</f>
        <v>-1173835.96</v>
      </c>
      <c r="M32"/>
    </row>
    <row r="33" spans="1:13" ht="18.75" customHeight="1">
      <c r="A33" s="27" t="s">
        <v>28</v>
      </c>
      <c r="B33" s="33">
        <f>B34+B35+B36+B37</f>
        <v>0</v>
      </c>
      <c r="C33" s="33">
        <f aca="true" t="shared" si="10" ref="C33:K33">C34+C35+C36+C37</f>
        <v>0</v>
      </c>
      <c r="D33" s="33">
        <f t="shared" si="10"/>
        <v>0</v>
      </c>
      <c r="E33" s="33">
        <f t="shared" si="10"/>
        <v>0</v>
      </c>
      <c r="F33" s="33">
        <f t="shared" si="10"/>
        <v>0</v>
      </c>
      <c r="G33" s="33">
        <f t="shared" si="10"/>
        <v>0</v>
      </c>
      <c r="H33" s="33">
        <f t="shared" si="10"/>
        <v>0</v>
      </c>
      <c r="I33" s="33">
        <f t="shared" si="10"/>
        <v>0</v>
      </c>
      <c r="J33" s="33">
        <f t="shared" si="10"/>
        <v>0</v>
      </c>
      <c r="K33" s="33">
        <f t="shared" si="10"/>
        <v>0</v>
      </c>
      <c r="L33" s="33">
        <f t="shared" si="9"/>
        <v>0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0</v>
      </c>
      <c r="C34" s="33">
        <f t="shared" si="11"/>
        <v>0</v>
      </c>
      <c r="D34" s="33">
        <f t="shared" si="11"/>
        <v>0</v>
      </c>
      <c r="E34" s="33">
        <f t="shared" si="11"/>
        <v>0</v>
      </c>
      <c r="F34" s="33">
        <f t="shared" si="11"/>
        <v>0</v>
      </c>
      <c r="G34" s="33">
        <f t="shared" si="11"/>
        <v>0</v>
      </c>
      <c r="H34" s="33">
        <f t="shared" si="11"/>
        <v>0</v>
      </c>
      <c r="I34" s="33">
        <f t="shared" si="11"/>
        <v>0</v>
      </c>
      <c r="J34" s="33">
        <f t="shared" si="11"/>
        <v>0</v>
      </c>
      <c r="K34" s="33">
        <f t="shared" si="11"/>
        <v>0</v>
      </c>
      <c r="L34" s="33">
        <f t="shared" si="9"/>
        <v>0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-387368.12</v>
      </c>
      <c r="F38" s="38">
        <f t="shared" si="12"/>
        <v>-502000</v>
      </c>
      <c r="G38" s="38">
        <f t="shared" si="12"/>
        <v>0</v>
      </c>
      <c r="H38" s="38">
        <f t="shared" si="12"/>
        <v>-6597.25</v>
      </c>
      <c r="I38" s="38">
        <f t="shared" si="12"/>
        <v>-171000</v>
      </c>
      <c r="J38" s="38">
        <f t="shared" si="12"/>
        <v>0</v>
      </c>
      <c r="K38" s="38">
        <f t="shared" si="12"/>
        <v>0</v>
      </c>
      <c r="L38" s="33">
        <f t="shared" si="9"/>
        <v>-1173835.96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-381600</v>
      </c>
      <c r="F48" s="17">
        <v>-502000</v>
      </c>
      <c r="G48" s="17">
        <v>0</v>
      </c>
      <c r="H48" s="17">
        <v>0</v>
      </c>
      <c r="I48" s="17">
        <v>-171000</v>
      </c>
      <c r="J48" s="17">
        <v>0</v>
      </c>
      <c r="K48" s="17">
        <v>0</v>
      </c>
      <c r="L48" s="17">
        <f>SUM(B48:K48)</f>
        <v>-1054600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230070.06999999998</v>
      </c>
      <c r="C56" s="41">
        <f t="shared" si="16"/>
        <v>237124.99000000002</v>
      </c>
      <c r="D56" s="41">
        <f t="shared" si="16"/>
        <v>746900.8599999999</v>
      </c>
      <c r="E56" s="41">
        <f t="shared" si="16"/>
        <v>329643.04999999993</v>
      </c>
      <c r="F56" s="41">
        <f t="shared" si="16"/>
        <v>252763.32999999996</v>
      </c>
      <c r="G56" s="41">
        <f t="shared" si="16"/>
        <v>344464.58</v>
      </c>
      <c r="H56" s="41">
        <f t="shared" si="16"/>
        <v>205953.24000000002</v>
      </c>
      <c r="I56" s="41">
        <f t="shared" si="16"/>
        <v>96210.07</v>
      </c>
      <c r="J56" s="41">
        <f t="shared" si="16"/>
        <v>257914.19</v>
      </c>
      <c r="K56" s="41">
        <f t="shared" si="16"/>
        <v>446126.76</v>
      </c>
      <c r="L56" s="42">
        <f t="shared" si="14"/>
        <v>3147171.1399999997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230070.07</v>
      </c>
      <c r="C62" s="41">
        <f aca="true" t="shared" si="18" ref="C62:J62">SUM(C63:C74)</f>
        <v>237124.99000000002</v>
      </c>
      <c r="D62" s="41">
        <f t="shared" si="18"/>
        <v>746900.8563833559</v>
      </c>
      <c r="E62" s="41">
        <f t="shared" si="18"/>
        <v>329643.04738281306</v>
      </c>
      <c r="F62" s="41">
        <f t="shared" si="18"/>
        <v>252763.332628328</v>
      </c>
      <c r="G62" s="41">
        <f t="shared" si="18"/>
        <v>344464.5752158817</v>
      </c>
      <c r="H62" s="41">
        <f t="shared" si="18"/>
        <v>205953.2371747423</v>
      </c>
      <c r="I62" s="41">
        <f>SUM(I63:I79)</f>
        <v>96210.06677002151</v>
      </c>
      <c r="J62" s="41">
        <f t="shared" si="18"/>
        <v>257914.1894532401</v>
      </c>
      <c r="K62" s="41">
        <f>SUM(K63:K76)</f>
        <v>446126.76</v>
      </c>
      <c r="L62" s="46">
        <f>SUM(B62:K62)</f>
        <v>3147171.125008382</v>
      </c>
      <c r="M62" s="40"/>
    </row>
    <row r="63" spans="1:13" ht="18.75" customHeight="1">
      <c r="A63" s="47" t="s">
        <v>46</v>
      </c>
      <c r="B63" s="48">
        <v>230070.07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230070.07</v>
      </c>
      <c r="M63"/>
    </row>
    <row r="64" spans="1:13" ht="18.75" customHeight="1">
      <c r="A64" s="47" t="s">
        <v>55</v>
      </c>
      <c r="B64" s="17">
        <v>0</v>
      </c>
      <c r="C64" s="48">
        <v>207745.2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207745.2</v>
      </c>
      <c r="M64"/>
    </row>
    <row r="65" spans="1:13" ht="18.75" customHeight="1">
      <c r="A65" s="47" t="s">
        <v>56</v>
      </c>
      <c r="B65" s="17">
        <v>0</v>
      </c>
      <c r="C65" s="48">
        <v>29379.79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29379.79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746900.8563833559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746900.8563833559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329643.04738281306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329643.04738281306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252763.332628328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252763.332628328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344464.5752158817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344464.5752158817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205953.2371747423</v>
      </c>
      <c r="I70" s="17">
        <v>0</v>
      </c>
      <c r="J70" s="17">
        <v>0</v>
      </c>
      <c r="K70" s="17">
        <v>0</v>
      </c>
      <c r="L70" s="46">
        <f t="shared" si="19"/>
        <v>205953.2371747423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96210.06677002151</v>
      </c>
      <c r="J71" s="17">
        <v>0</v>
      </c>
      <c r="K71" s="17">
        <v>0</v>
      </c>
      <c r="L71" s="46">
        <f t="shared" si="19"/>
        <v>96210.06677002151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257914.1894532401</v>
      </c>
      <c r="K72" s="17">
        <v>0</v>
      </c>
      <c r="L72" s="46">
        <f t="shared" si="19"/>
        <v>257914.1894532401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233502.75</v>
      </c>
      <c r="L73" s="46">
        <f t="shared" si="19"/>
        <v>233502.75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212624.01</v>
      </c>
      <c r="L74" s="46">
        <f t="shared" si="19"/>
        <v>212624.01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2024-01-31T22:23:46Z</dcterms:modified>
  <cp:category/>
  <cp:version/>
  <cp:contentType/>
  <cp:contentStatus/>
</cp:coreProperties>
</file>