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<sst xmlns="http://schemas.openxmlformats.org/spreadsheetml/2006/main" count="88" uniqueCount="87">
  <si>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</si>
  <si>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</si>
  <si>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</si>
  <si>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</si>
  <si>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</si>
  <si>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</si>
  <si>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</si>
  <si>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</si>
  <si>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</si>
  <si>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</si>
  <si>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</si>
  <si>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</si>
  <si>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</si>
  <si>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</si>
  <si>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</si>
  <si>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</si>
  <si>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</si>
  <si>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</si>
  <si>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</si>
  <si>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</si>
  <si>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</si>
  <si>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</si>
  <si>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</si>
  <si>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</si>
  <si>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</si>
  <si>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</si>
  <si>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</si>
  <si>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</si>
  <si>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</si>
  <si>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</si>
  <si>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</si>
  <si>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</si>
  <si>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</si>
  <si>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</si>
  <si>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</si>
  <si>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</si>
  <si>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</si>
  <si>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</si>
  <si>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</si>
  <si>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</si>
  <si>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</si>
  <si>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</si>
  <si>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</si>
  <si>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</si>
  <si>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</si>
  <si>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</si>
  <si>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</si>
  <si>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</si>
  <si>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</si>
  <si>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</si>
  <si>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</si>
  <si>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</si>
  <si>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</si>
  <si>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</si>
  <si>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</si>
  <si>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</si>
  <si>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</si>
  <si>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</si>
  <si>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</si>
  <si>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</si>
  <si>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</si>
  <si>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</si>
  <si>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</si>
  <si>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</si>
  <si>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</si>
  <si>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</si>
  <si>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</si>
  <si>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</si>
  <si>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</si>
  <si>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</si>
  <si>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</si>
  <si>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</si>
  <si>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</si>
  <si>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</si>
  <si>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</si>
  <si>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</si>
  <si>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</si>
  <si>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</si>
  <si>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</si>
  <si>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</si>
  <si>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</si>
  <si>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</si>
  <si>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</si>
  <si>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</si>
  <si>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21/01/24 - VENCIMENTO 29/01/24</t>
  </si>
  <si>
    <t>TARIFA ZERO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</si>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</sst>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" fontId="3" fillId="36" borderId="11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0</v>
      </c>
      <c r="F3" s="67" t="s">
        <v>85</v>
      </c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25844</v>
      </c>
      <c r="C7" s="10">
        <f aca="true" t="shared" si="0" ref="C7:K7">C8+C11</f>
        <v>34727</v>
      </c>
      <c r="D7" s="10">
        <f t="shared" si="0"/>
        <v>108071</v>
      </c>
      <c r="E7" s="10">
        <f t="shared" si="0"/>
        <v>90185</v>
      </c>
      <c r="F7" s="10">
        <f t="shared" si="0"/>
        <v>111320</v>
      </c>
      <c r="G7" s="10">
        <f t="shared" si="0"/>
        <v>46084</v>
      </c>
      <c r="H7" s="10">
        <f t="shared" si="0"/>
        <v>29823</v>
      </c>
      <c r="I7" s="10">
        <f t="shared" si="0"/>
        <v>43639</v>
      </c>
      <c r="J7" s="10">
        <f t="shared" si="0"/>
        <v>29134</v>
      </c>
      <c r="K7" s="10">
        <f t="shared" si="0"/>
        <v>81644</v>
      </c>
      <c r="L7" s="10">
        <f aca="true" t="shared" si="1" ref="L7:L13">SUM(B7:K7)</f>
        <v>600471</v>
      </c>
      <c r="M7" s="11"/>
    </row>
    <row r="8" spans="1:13" ht="17.25" customHeight="1">
      <c r="A8" s="12" t="s">
        <v>81</v>
      </c>
      <c r="B8" s="13">
        <f>B9+B10</f>
        <v>0</v>
      </c>
      <c r="C8" s="13">
        <f aca="true" t="shared" si="2" ref="C8:K8">C9+C10</f>
        <v>0</v>
      </c>
      <c r="D8" s="13">
        <f t="shared" si="2"/>
        <v>0</v>
      </c>
      <c r="E8" s="13">
        <f t="shared" si="2"/>
        <v>0</v>
      </c>
      <c r="F8" s="13">
        <f t="shared" si="2"/>
        <v>0</v>
      </c>
      <c r="G8" s="13">
        <f t="shared" si="2"/>
        <v>0</v>
      </c>
      <c r="H8" s="13">
        <f t="shared" si="2"/>
        <v>0</v>
      </c>
      <c r="I8" s="13">
        <f t="shared" si="2"/>
        <v>0</v>
      </c>
      <c r="J8" s="13">
        <f t="shared" si="2"/>
        <v>0</v>
      </c>
      <c r="K8" s="13">
        <f t="shared" si="2"/>
        <v>0</v>
      </c>
      <c r="L8" s="13">
        <f t="shared" si="1"/>
        <v>0</v>
      </c>
      <c r="M8"/>
    </row>
    <row r="9" spans="1:13" ht="17.25" customHeight="1">
      <c r="A9" s="14" t="s">
        <v>18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3">
        <f t="shared" si="1"/>
        <v>0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 t="shared" si="1"/>
        <v>0</v>
      </c>
      <c r="M10"/>
    </row>
    <row r="11" spans="1:13" ht="17.25" customHeight="1">
      <c r="A11" s="12" t="s">
        <v>70</v>
      </c>
      <c r="B11" s="15">
        <v>25844</v>
      </c>
      <c r="C11" s="15">
        <v>34727</v>
      </c>
      <c r="D11" s="15">
        <v>108071</v>
      </c>
      <c r="E11" s="15">
        <v>90185</v>
      </c>
      <c r="F11" s="15">
        <v>111320</v>
      </c>
      <c r="G11" s="15">
        <v>46084</v>
      </c>
      <c r="H11" s="15">
        <v>29823</v>
      </c>
      <c r="I11" s="15">
        <v>43639</v>
      </c>
      <c r="J11" s="15">
        <v>29134</v>
      </c>
      <c r="K11" s="15">
        <v>81644</v>
      </c>
      <c r="L11" s="13">
        <f t="shared" si="1"/>
        <v>600471</v>
      </c>
      <c r="M11" s="60"/>
    </row>
    <row r="12" spans="1:13" ht="17.25" customHeight="1">
      <c r="A12" s="14" t="s">
        <v>83</v>
      </c>
      <c r="B12" s="15">
        <v>2318</v>
      </c>
      <c r="C12" s="15">
        <v>2199</v>
      </c>
      <c r="D12" s="15">
        <v>7407</v>
      </c>
      <c r="E12" s="15">
        <v>7400</v>
      </c>
      <c r="F12" s="15">
        <v>7935</v>
      </c>
      <c r="G12" s="15">
        <v>3470</v>
      </c>
      <c r="H12" s="15">
        <v>2266</v>
      </c>
      <c r="I12" s="15">
        <v>1880</v>
      </c>
      <c r="J12" s="15">
        <v>1508</v>
      </c>
      <c r="K12" s="15">
        <v>4191</v>
      </c>
      <c r="L12" s="13">
        <f t="shared" si="1"/>
        <v>40574</v>
      </c>
      <c r="M12" s="60"/>
    </row>
    <row r="13" spans="1:13" ht="17.25" customHeight="1">
      <c r="A13" s="14" t="s">
        <v>71</v>
      </c>
      <c r="B13" s="15">
        <f>+B11-B12</f>
        <v>23526</v>
      </c>
      <c r="C13" s="15">
        <f aca="true" t="shared" si="3" ref="C13:K13">+C11-C12</f>
        <v>32528</v>
      </c>
      <c r="D13" s="15">
        <f t="shared" si="3"/>
        <v>100664</v>
      </c>
      <c r="E13" s="15">
        <f t="shared" si="3"/>
        <v>82785</v>
      </c>
      <c r="F13" s="15">
        <f t="shared" si="3"/>
        <v>103385</v>
      </c>
      <c r="G13" s="15">
        <f t="shared" si="3"/>
        <v>42614</v>
      </c>
      <c r="H13" s="15">
        <f t="shared" si="3"/>
        <v>27557</v>
      </c>
      <c r="I13" s="15">
        <f t="shared" si="3"/>
        <v>41759</v>
      </c>
      <c r="J13" s="15">
        <f t="shared" si="3"/>
        <v>27626</v>
      </c>
      <c r="K13" s="15">
        <f t="shared" si="3"/>
        <v>77453</v>
      </c>
      <c r="L13" s="13">
        <f t="shared" si="1"/>
        <v>559897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1.248227065297263</v>
      </c>
      <c r="C18" s="22">
        <v>1.168106325844758</v>
      </c>
      <c r="D18" s="22">
        <v>1.07078474825694</v>
      </c>
      <c r="E18" s="22">
        <v>1.134061357515086</v>
      </c>
      <c r="F18" s="22">
        <v>1.267703163138869</v>
      </c>
      <c r="G18" s="22">
        <v>1.143227243014862</v>
      </c>
      <c r="H18" s="22">
        <v>1.074103519826829</v>
      </c>
      <c r="I18" s="22">
        <v>1.080908331639128</v>
      </c>
      <c r="J18" s="22">
        <v>1.30808084520128</v>
      </c>
      <c r="K18" s="22">
        <v>1.121460341267782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270575.54</v>
      </c>
      <c r="C20" s="25">
        <f aca="true" t="shared" si="4" ref="C20:K20">SUM(C21:C30)</f>
        <v>177431.41</v>
      </c>
      <c r="D20" s="25">
        <f t="shared" si="4"/>
        <v>602596.53</v>
      </c>
      <c r="E20" s="25">
        <f t="shared" si="4"/>
        <v>536835.51</v>
      </c>
      <c r="F20" s="25">
        <f t="shared" si="4"/>
        <v>650880.6099999999</v>
      </c>
      <c r="G20" s="25">
        <f t="shared" si="4"/>
        <v>271941.89</v>
      </c>
      <c r="H20" s="25">
        <f t="shared" si="4"/>
        <v>181301.03000000003</v>
      </c>
      <c r="I20" s="25">
        <f t="shared" si="4"/>
        <v>216087.88</v>
      </c>
      <c r="J20" s="25">
        <f t="shared" si="4"/>
        <v>194138.86000000002</v>
      </c>
      <c r="K20" s="25">
        <f t="shared" si="4"/>
        <v>375982.5</v>
      </c>
      <c r="L20" s="25">
        <f>SUM(B20:K20)</f>
        <v>3477771.7599999993</v>
      </c>
      <c r="M20"/>
    </row>
    <row r="21" spans="1:13" ht="17.25" customHeight="1">
      <c r="A21" s="26" t="s">
        <v>22</v>
      </c>
      <c r="B21" s="56">
        <f>ROUND((B15+B16)*B7,2)</f>
        <v>189356.4</v>
      </c>
      <c r="C21" s="56">
        <f aca="true" t="shared" si="5" ref="C21:K21">ROUND((C15+C16)*C7,2)</f>
        <v>143259.29</v>
      </c>
      <c r="D21" s="56">
        <f t="shared" si="5"/>
        <v>530617.8</v>
      </c>
      <c r="E21" s="56">
        <f t="shared" si="5"/>
        <v>448526.08</v>
      </c>
      <c r="F21" s="56">
        <f t="shared" si="5"/>
        <v>489184.61</v>
      </c>
      <c r="G21" s="56">
        <f t="shared" si="5"/>
        <v>222673.28</v>
      </c>
      <c r="H21" s="56">
        <f t="shared" si="5"/>
        <v>158732.92</v>
      </c>
      <c r="I21" s="56">
        <f t="shared" si="5"/>
        <v>192574.54</v>
      </c>
      <c r="J21" s="56">
        <f t="shared" si="5"/>
        <v>138462.25</v>
      </c>
      <c r="K21" s="56">
        <f t="shared" si="5"/>
        <v>316860.36</v>
      </c>
      <c r="L21" s="33">
        <f aca="true" t="shared" si="6" ref="L21:L29">SUM(B21:K21)</f>
        <v>2830247.5300000003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47003.38</v>
      </c>
      <c r="C22" s="33">
        <f t="shared" si="7"/>
        <v>24082.79</v>
      </c>
      <c r="D22" s="33">
        <f t="shared" si="7"/>
        <v>37559.65</v>
      </c>
      <c r="E22" s="33">
        <f t="shared" si="7"/>
        <v>60130.02</v>
      </c>
      <c r="F22" s="33">
        <f t="shared" si="7"/>
        <v>130956.27</v>
      </c>
      <c r="G22" s="33">
        <f t="shared" si="7"/>
        <v>31892.88</v>
      </c>
      <c r="H22" s="33">
        <f t="shared" si="7"/>
        <v>11762.67</v>
      </c>
      <c r="I22" s="33">
        <f t="shared" si="7"/>
        <v>15580.88</v>
      </c>
      <c r="J22" s="33">
        <f t="shared" si="7"/>
        <v>42657.57</v>
      </c>
      <c r="K22" s="33">
        <f t="shared" si="7"/>
        <v>38485.97</v>
      </c>
      <c r="L22" s="33">
        <f t="shared" si="6"/>
        <v>440112.07999999996</v>
      </c>
      <c r="M22"/>
    </row>
    <row r="23" spans="1:13" ht="17.25" customHeight="1">
      <c r="A23" s="27" t="s">
        <v>24</v>
      </c>
      <c r="B23" s="33">
        <v>248.65</v>
      </c>
      <c r="C23" s="33">
        <v>7583.68</v>
      </c>
      <c r="D23" s="33">
        <v>28409.55</v>
      </c>
      <c r="E23" s="33">
        <v>22586.68</v>
      </c>
      <c r="F23" s="33">
        <v>24825.2</v>
      </c>
      <c r="G23" s="33">
        <v>16253.79</v>
      </c>
      <c r="H23" s="33">
        <v>8306.91</v>
      </c>
      <c r="I23" s="33">
        <v>5283.71</v>
      </c>
      <c r="J23" s="33">
        <v>8566.9</v>
      </c>
      <c r="K23" s="33">
        <v>15619.65</v>
      </c>
      <c r="L23" s="33">
        <f t="shared" si="6"/>
        <v>137684.72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579.99</v>
      </c>
      <c r="C26" s="33">
        <v>378.49</v>
      </c>
      <c r="D26" s="33">
        <v>1287.97</v>
      </c>
      <c r="E26" s="33">
        <v>1149.1</v>
      </c>
      <c r="F26" s="33">
        <v>1391.44</v>
      </c>
      <c r="G26" s="33">
        <v>582.72</v>
      </c>
      <c r="H26" s="33">
        <v>386.66</v>
      </c>
      <c r="I26" s="33">
        <v>462.91</v>
      </c>
      <c r="J26" s="33">
        <v>413.89</v>
      </c>
      <c r="K26" s="33">
        <v>803.28</v>
      </c>
      <c r="L26" s="33">
        <f t="shared" si="6"/>
        <v>7436.45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86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-106870.59</v>
      </c>
      <c r="C32" s="33">
        <f t="shared" si="8"/>
        <v>0</v>
      </c>
      <c r="D32" s="33">
        <f t="shared" si="8"/>
        <v>0</v>
      </c>
      <c r="E32" s="33">
        <f t="shared" si="8"/>
        <v>-387368.12</v>
      </c>
      <c r="F32" s="33">
        <f t="shared" si="8"/>
        <v>-502000</v>
      </c>
      <c r="G32" s="33">
        <f t="shared" si="8"/>
        <v>0</v>
      </c>
      <c r="H32" s="33">
        <f t="shared" si="8"/>
        <v>-6597.25</v>
      </c>
      <c r="I32" s="33">
        <f t="shared" si="8"/>
        <v>-171000</v>
      </c>
      <c r="J32" s="33">
        <f t="shared" si="8"/>
        <v>0</v>
      </c>
      <c r="K32" s="33">
        <f t="shared" si="8"/>
        <v>-11279.48</v>
      </c>
      <c r="L32" s="33">
        <f aca="true" t="shared" si="9" ref="L32:L39">SUM(B32:K32)</f>
        <v>-1185115.44</v>
      </c>
      <c r="M32"/>
    </row>
    <row r="33" spans="1:13" ht="18.75" customHeight="1">
      <c r="A33" s="27" t="s">
        <v>28</v>
      </c>
      <c r="B33" s="33">
        <f>B34+B35+B36+B37</f>
        <v>0</v>
      </c>
      <c r="C33" s="33">
        <f aca="true" t="shared" si="10" ref="C33:K33">C34+C35+C36+C37</f>
        <v>0</v>
      </c>
      <c r="D33" s="33">
        <f t="shared" si="10"/>
        <v>0</v>
      </c>
      <c r="E33" s="33">
        <f t="shared" si="10"/>
        <v>0</v>
      </c>
      <c r="F33" s="33">
        <f t="shared" si="10"/>
        <v>0</v>
      </c>
      <c r="G33" s="33">
        <f t="shared" si="10"/>
        <v>0</v>
      </c>
      <c r="H33" s="33">
        <f t="shared" si="10"/>
        <v>0</v>
      </c>
      <c r="I33" s="33">
        <f t="shared" si="10"/>
        <v>0</v>
      </c>
      <c r="J33" s="33">
        <f t="shared" si="10"/>
        <v>0</v>
      </c>
      <c r="K33" s="33">
        <f t="shared" si="10"/>
        <v>0</v>
      </c>
      <c r="L33" s="33">
        <f t="shared" si="9"/>
        <v>0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0</v>
      </c>
      <c r="C34" s="33">
        <f t="shared" si="11"/>
        <v>0</v>
      </c>
      <c r="D34" s="33">
        <f t="shared" si="11"/>
        <v>0</v>
      </c>
      <c r="E34" s="33">
        <f t="shared" si="11"/>
        <v>0</v>
      </c>
      <c r="F34" s="33">
        <f t="shared" si="11"/>
        <v>0</v>
      </c>
      <c r="G34" s="33">
        <f t="shared" si="11"/>
        <v>0</v>
      </c>
      <c r="H34" s="33">
        <f t="shared" si="11"/>
        <v>0</v>
      </c>
      <c r="I34" s="33">
        <f t="shared" si="11"/>
        <v>0</v>
      </c>
      <c r="J34" s="33">
        <f t="shared" si="11"/>
        <v>0</v>
      </c>
      <c r="K34" s="33">
        <f t="shared" si="11"/>
        <v>0</v>
      </c>
      <c r="L34" s="33">
        <f t="shared" si="9"/>
        <v>0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-387368.12</v>
      </c>
      <c r="F38" s="38">
        <f t="shared" si="12"/>
        <v>-502000</v>
      </c>
      <c r="G38" s="38">
        <f t="shared" si="12"/>
        <v>0</v>
      </c>
      <c r="H38" s="38">
        <f t="shared" si="12"/>
        <v>-6597.25</v>
      </c>
      <c r="I38" s="38">
        <f t="shared" si="12"/>
        <v>-171000</v>
      </c>
      <c r="J38" s="38">
        <f t="shared" si="12"/>
        <v>0</v>
      </c>
      <c r="K38" s="38">
        <f t="shared" si="12"/>
        <v>-11279.48</v>
      </c>
      <c r="L38" s="33">
        <f t="shared" si="9"/>
        <v>-1185115.44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-11279.48</v>
      </c>
      <c r="L42" s="30">
        <f aca="true" t="shared" si="13" ref="L42:L49">SUM(B42:K42)</f>
        <v>-11279.48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-381600</v>
      </c>
      <c r="F48" s="17">
        <v>-502000</v>
      </c>
      <c r="G48" s="17">
        <v>0</v>
      </c>
      <c r="H48" s="17">
        <v>0</v>
      </c>
      <c r="I48" s="17">
        <v>-171000</v>
      </c>
      <c r="J48" s="17">
        <v>0</v>
      </c>
      <c r="K48" s="17">
        <v>0</v>
      </c>
      <c r="L48" s="17">
        <f>SUM(B48:K48)</f>
        <v>-1054600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7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163704.94999999998</v>
      </c>
      <c r="C56" s="41">
        <f t="shared" si="16"/>
        <v>177431.41</v>
      </c>
      <c r="D56" s="41">
        <f t="shared" si="16"/>
        <v>602596.53</v>
      </c>
      <c r="E56" s="41">
        <f t="shared" si="16"/>
        <v>117940.05000000016</v>
      </c>
      <c r="F56" s="41">
        <f t="shared" si="16"/>
        <v>121055.97999999986</v>
      </c>
      <c r="G56" s="41">
        <f t="shared" si="16"/>
        <v>271941.89</v>
      </c>
      <c r="H56" s="41">
        <f t="shared" si="16"/>
        <v>174703.78000000003</v>
      </c>
      <c r="I56" s="41">
        <f t="shared" si="16"/>
        <v>42745.33999999997</v>
      </c>
      <c r="J56" s="41">
        <f t="shared" si="16"/>
        <v>194138.86000000002</v>
      </c>
      <c r="K56" s="41">
        <f t="shared" si="16"/>
        <v>364703.02</v>
      </c>
      <c r="L56" s="42">
        <f t="shared" si="14"/>
        <v>2230961.8100000005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-31527.33999999985</v>
      </c>
      <c r="F57" s="18">
        <v>-27824.630000000005</v>
      </c>
      <c r="G57" s="18">
        <v>0</v>
      </c>
      <c r="H57" s="18">
        <v>0</v>
      </c>
      <c r="I57" s="18">
        <v>-2342.5400000000373</v>
      </c>
      <c r="J57" s="18">
        <v>0</v>
      </c>
      <c r="K57" s="18">
        <v>0</v>
      </c>
      <c r="L57" s="42">
        <f t="shared" si="14"/>
        <v>-61694.50999999989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163704.95</v>
      </c>
      <c r="C62" s="41">
        <f aca="true" t="shared" si="18" ref="C62:J62">SUM(C63:C74)</f>
        <v>177431.42</v>
      </c>
      <c r="D62" s="41">
        <f t="shared" si="18"/>
        <v>602596.5273634379</v>
      </c>
      <c r="E62" s="41">
        <f t="shared" si="18"/>
        <v>117940.04503812641</v>
      </c>
      <c r="F62" s="41">
        <f t="shared" si="18"/>
        <v>121055.9785619718</v>
      </c>
      <c r="G62" s="41">
        <f t="shared" si="18"/>
        <v>271941.889984167</v>
      </c>
      <c r="H62" s="41">
        <f t="shared" si="18"/>
        <v>174703.7780801318</v>
      </c>
      <c r="I62" s="41">
        <f>SUM(I63:I79)</f>
        <v>42745.34701952955</v>
      </c>
      <c r="J62" s="41">
        <f t="shared" si="18"/>
        <v>194138.8570082937</v>
      </c>
      <c r="K62" s="41">
        <f>SUM(K63:K76)</f>
        <v>364703.03</v>
      </c>
      <c r="L62" s="46">
        <f>SUM(B62:K62)</f>
        <v>2230961.8230556585</v>
      </c>
      <c r="M62" s="40"/>
    </row>
    <row r="63" spans="1:13" ht="18.75" customHeight="1">
      <c r="A63" s="47" t="s">
        <v>46</v>
      </c>
      <c r="B63" s="48">
        <v>163704.95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163704.95</v>
      </c>
      <c r="M63"/>
    </row>
    <row r="64" spans="1:13" ht="18.75" customHeight="1">
      <c r="A64" s="47" t="s">
        <v>55</v>
      </c>
      <c r="B64" s="17">
        <v>0</v>
      </c>
      <c r="C64" s="48">
        <v>155429.92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155429.92</v>
      </c>
      <c r="M64"/>
    </row>
    <row r="65" spans="1:13" ht="18.75" customHeight="1">
      <c r="A65" s="47" t="s">
        <v>56</v>
      </c>
      <c r="B65" s="17">
        <v>0</v>
      </c>
      <c r="C65" s="48">
        <v>22001.5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22001.5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602596.5273634379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602596.5273634379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117940.04503812641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117940.04503812641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121055.9785619718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121055.9785619718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271941.889984167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271941.889984167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174703.7780801318</v>
      </c>
      <c r="I70" s="17">
        <v>0</v>
      </c>
      <c r="J70" s="17">
        <v>0</v>
      </c>
      <c r="K70" s="17">
        <v>0</v>
      </c>
      <c r="L70" s="46">
        <f t="shared" si="19"/>
        <v>174703.7780801318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42745.34701952955</v>
      </c>
      <c r="J71" s="17">
        <v>0</v>
      </c>
      <c r="K71" s="17">
        <v>0</v>
      </c>
      <c r="L71" s="46">
        <f t="shared" si="19"/>
        <v>42745.34701952955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194138.8570082937</v>
      </c>
      <c r="K72" s="17">
        <v>0</v>
      </c>
      <c r="L72" s="46">
        <f t="shared" si="19"/>
        <v>194138.8570082937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175495.1</v>
      </c>
      <c r="L73" s="46">
        <f t="shared" si="19"/>
        <v>175495.1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189207.93</v>
      </c>
      <c r="L74" s="46">
        <f t="shared" si="19"/>
        <v>189207.93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2024-01-25T20:37:56Z</dcterms:modified>
  <cp:category/>
  <cp:version/>
  <cp:contentType/>
  <cp:contentStatus/>
</cp:coreProperties>
</file>