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externalReferences>
    <externalReference r:id="rId4"/>
  </externalReference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<sst xmlns="http://schemas.openxmlformats.org/spreadsheetml/2006/main" count="88" uniqueCount="87">
  <si>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</si>
  <si>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</si>
  <si>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</si>
  <si>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</si>
  <si>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</si>
  <si>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</si>
  <si>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</si>
  <si>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</si>
  <si>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</si>
  <si>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</si>
  <si>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</si>
  <si>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</si>
  <si>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</si>
  <si>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</si>
  <si>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</si>
  <si>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</si>
  <si>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</si>
  <si>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</si>
  <si>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</si>
  <si>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</si>
  <si>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</si>
  <si>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</si>
  <si>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</si>
  <si>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</si>
  <si>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</si>
  <si>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</si>
  <si>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</si>
  <si>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</si>
  <si>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</si>
  <si>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</si>
  <si>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</si>
  <si>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</si>
  <si>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</si>
  <si>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</si>
  <si>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</si>
  <si>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</si>
  <si>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</si>
  <si>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</si>
  <si>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</si>
  <si>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</si>
  <si>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</si>
  <si>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</si>
  <si>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</si>
  <si>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</si>
  <si>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</si>
  <si>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</si>
  <si>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</si>
  <si>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</si>
  <si>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</si>
  <si>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</si>
  <si>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</si>
  <si>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</si>
  <si>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</si>
  <si>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</si>
  <si>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</si>
  <si>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</si>
  <si>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</si>
  <si>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</si>
  <si>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</si>
  <si>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</si>
  <si>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</si>
  <si>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</si>
  <si>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</si>
  <si>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</si>
  <si>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</si>
  <si>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</si>
  <si>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</si>
  <si>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</si>
  <si>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</si>
  <si>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</si>
  <si>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</si>
  <si>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</si>
  <si>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</si>
  <si>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</si>
  <si>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</si>
  <si>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</si>
  <si>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</si>
  <si>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</si>
  <si>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</si>
  <si>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</si>
  <si>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</si>
  <si>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</si>
  <si>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</si>
  <si>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</si>
  <si>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07/01/24 - VENCIMENTO 12/01/24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</si>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</sst>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iculacao%20Regional-060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7" t="s">
        <v>85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26929</v>
      </c>
      <c r="C7" s="10">
        <f aca="true" t="shared" si="0" ref="C7:K7">C8+C11</f>
        <v>36296</v>
      </c>
      <c r="D7" s="10">
        <f t="shared" si="0"/>
        <v>110770</v>
      </c>
      <c r="E7" s="10">
        <f t="shared" si="0"/>
        <v>93626</v>
      </c>
      <c r="F7" s="10">
        <f t="shared" si="0"/>
        <v>114504</v>
      </c>
      <c r="G7" s="10">
        <f t="shared" si="0"/>
        <v>49045</v>
      </c>
      <c r="H7" s="10">
        <f t="shared" si="0"/>
        <v>32376</v>
      </c>
      <c r="I7" s="10">
        <f t="shared" si="0"/>
        <v>48648</v>
      </c>
      <c r="J7" s="10">
        <f t="shared" si="0"/>
        <v>29461</v>
      </c>
      <c r="K7" s="10">
        <f t="shared" si="0"/>
        <v>82669</v>
      </c>
      <c r="L7" s="10">
        <f aca="true" t="shared" si="1" ref="L7:L13">SUM(B7:K7)</f>
        <v>624324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26929</v>
      </c>
      <c r="C11" s="15">
        <v>36296</v>
      </c>
      <c r="D11" s="15">
        <v>110770</v>
      </c>
      <c r="E11" s="15">
        <v>93626</v>
      </c>
      <c r="F11" s="15">
        <v>114504</v>
      </c>
      <c r="G11" s="15">
        <v>49045</v>
      </c>
      <c r="H11" s="15">
        <v>32376</v>
      </c>
      <c r="I11" s="15">
        <v>48648</v>
      </c>
      <c r="J11" s="15">
        <v>29461</v>
      </c>
      <c r="K11" s="15">
        <v>82669</v>
      </c>
      <c r="L11" s="13">
        <f t="shared" si="1"/>
        <v>624324</v>
      </c>
      <c r="M11" s="60"/>
    </row>
    <row r="12" spans="1:13" ht="17.25" customHeight="1">
      <c r="A12" s="14" t="s">
        <v>83</v>
      </c>
      <c r="B12" s="15">
        <v>2576</v>
      </c>
      <c r="C12" s="15">
        <v>2579</v>
      </c>
      <c r="D12" s="15">
        <v>7921</v>
      </c>
      <c r="E12" s="15">
        <v>8094</v>
      </c>
      <c r="F12" s="15">
        <v>8515</v>
      </c>
      <c r="G12" s="15">
        <v>3909</v>
      </c>
      <c r="H12" s="15">
        <v>2498</v>
      </c>
      <c r="I12" s="15">
        <v>2195</v>
      </c>
      <c r="J12" s="15">
        <v>1620</v>
      </c>
      <c r="K12" s="15">
        <v>4538</v>
      </c>
      <c r="L12" s="13">
        <f t="shared" si="1"/>
        <v>44445</v>
      </c>
      <c r="M12" s="60"/>
    </row>
    <row r="13" spans="1:13" ht="17.25" customHeight="1">
      <c r="A13" s="14" t="s">
        <v>71</v>
      </c>
      <c r="B13" s="15">
        <f>+B11-B12</f>
        <v>24353</v>
      </c>
      <c r="C13" s="15">
        <f aca="true" t="shared" si="3" ref="C13:K13">+C11-C12</f>
        <v>33717</v>
      </c>
      <c r="D13" s="15">
        <f t="shared" si="3"/>
        <v>102849</v>
      </c>
      <c r="E13" s="15">
        <f t="shared" si="3"/>
        <v>85532</v>
      </c>
      <c r="F13" s="15">
        <f t="shared" si="3"/>
        <v>105989</v>
      </c>
      <c r="G13" s="15">
        <f t="shared" si="3"/>
        <v>45136</v>
      </c>
      <c r="H13" s="15">
        <f t="shared" si="3"/>
        <v>29878</v>
      </c>
      <c r="I13" s="15">
        <f t="shared" si="3"/>
        <v>46453</v>
      </c>
      <c r="J13" s="15">
        <f t="shared" si="3"/>
        <v>27841</v>
      </c>
      <c r="K13" s="15">
        <f t="shared" si="3"/>
        <v>78131</v>
      </c>
      <c r="L13" s="13">
        <f t="shared" si="1"/>
        <v>579879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1.300170289685199</v>
      </c>
      <c r="C18" s="22">
        <v>1.260926155225763</v>
      </c>
      <c r="D18" s="22">
        <v>1.168908040415209</v>
      </c>
      <c r="E18" s="22">
        <v>1.21828721013033</v>
      </c>
      <c r="F18" s="22">
        <v>1.340880006517638</v>
      </c>
      <c r="G18" s="22">
        <v>1.257855680630392</v>
      </c>
      <c r="H18" s="22">
        <v>1.221622459487541</v>
      </c>
      <c r="I18" s="22">
        <v>1.180303189393493</v>
      </c>
      <c r="J18" s="22">
        <v>1.502104797698168</v>
      </c>
      <c r="K18" s="22">
        <v>1.213354686638308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291792.86</v>
      </c>
      <c r="C20" s="25">
        <f aca="true" t="shared" si="4" ref="C20:K20">SUM(C21:C30)</f>
        <v>198833.48</v>
      </c>
      <c r="D20" s="25">
        <f t="shared" si="4"/>
        <v>670101.3799999999</v>
      </c>
      <c r="E20" s="25">
        <f t="shared" si="4"/>
        <v>595546.76</v>
      </c>
      <c r="F20" s="25">
        <f t="shared" si="4"/>
        <v>705147.1000000001</v>
      </c>
      <c r="G20" s="25">
        <f t="shared" si="4"/>
        <v>315139.88000000006</v>
      </c>
      <c r="H20" s="25">
        <f t="shared" si="4"/>
        <v>221484.85000000003</v>
      </c>
      <c r="I20" s="25">
        <f t="shared" si="4"/>
        <v>261424.21</v>
      </c>
      <c r="J20" s="25">
        <f t="shared" si="4"/>
        <v>223108.69000000003</v>
      </c>
      <c r="K20" s="25">
        <f t="shared" si="4"/>
        <v>409545.52</v>
      </c>
      <c r="L20" s="25">
        <f>SUM(B20:K20)</f>
        <v>3892124.73</v>
      </c>
      <c r="M20"/>
    </row>
    <row r="21" spans="1:13" ht="17.25" customHeight="1">
      <c r="A21" s="26" t="s">
        <v>22</v>
      </c>
      <c r="B21" s="56">
        <f>ROUND((B15+B16)*B7,2)</f>
        <v>197306.09</v>
      </c>
      <c r="C21" s="56">
        <f aca="true" t="shared" si="5" ref="C21:K21">ROUND((C15+C16)*C7,2)</f>
        <v>149731.89</v>
      </c>
      <c r="D21" s="56">
        <f t="shared" si="5"/>
        <v>543869.62</v>
      </c>
      <c r="E21" s="56">
        <f t="shared" si="5"/>
        <v>465639.55</v>
      </c>
      <c r="F21" s="56">
        <f t="shared" si="5"/>
        <v>503176.38</v>
      </c>
      <c r="G21" s="56">
        <f t="shared" si="5"/>
        <v>236980.54</v>
      </c>
      <c r="H21" s="56">
        <f t="shared" si="5"/>
        <v>172321.26</v>
      </c>
      <c r="I21" s="56">
        <f t="shared" si="5"/>
        <v>214678.76</v>
      </c>
      <c r="J21" s="56">
        <f t="shared" si="5"/>
        <v>140016.35</v>
      </c>
      <c r="K21" s="56">
        <f t="shared" si="5"/>
        <v>320838.39</v>
      </c>
      <c r="L21" s="33">
        <f aca="true" t="shared" si="6" ref="L21:L29">SUM(B21:K21)</f>
        <v>2944558.83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59225.43</v>
      </c>
      <c r="C22" s="33">
        <f t="shared" si="7"/>
        <v>39068.97</v>
      </c>
      <c r="D22" s="33">
        <f t="shared" si="7"/>
        <v>91863.95</v>
      </c>
      <c r="E22" s="33">
        <f t="shared" si="7"/>
        <v>101643.16</v>
      </c>
      <c r="F22" s="33">
        <f t="shared" si="7"/>
        <v>171522.77</v>
      </c>
      <c r="G22" s="33">
        <f t="shared" si="7"/>
        <v>61106.78</v>
      </c>
      <c r="H22" s="33">
        <f t="shared" si="7"/>
        <v>38190.26</v>
      </c>
      <c r="I22" s="33">
        <f t="shared" si="7"/>
        <v>38707.27</v>
      </c>
      <c r="J22" s="33">
        <f t="shared" si="7"/>
        <v>70302.88</v>
      </c>
      <c r="K22" s="33">
        <f t="shared" si="7"/>
        <v>68452.37</v>
      </c>
      <c r="L22" s="33">
        <f t="shared" si="6"/>
        <v>740083.8400000001</v>
      </c>
      <c r="M22"/>
    </row>
    <row r="23" spans="1:13" ht="17.25" customHeight="1">
      <c r="A23" s="27" t="s">
        <v>24</v>
      </c>
      <c r="B23" s="33">
        <v>1307.84</v>
      </c>
      <c r="C23" s="33">
        <v>7521.52</v>
      </c>
      <c r="D23" s="33">
        <v>28347.39</v>
      </c>
      <c r="E23" s="33">
        <v>22665.88</v>
      </c>
      <c r="F23" s="33">
        <v>24557.93</v>
      </c>
      <c r="G23" s="33">
        <v>15903.39</v>
      </c>
      <c r="H23" s="33">
        <v>8431.23</v>
      </c>
      <c r="I23" s="33">
        <v>5345.87</v>
      </c>
      <c r="J23" s="33">
        <v>8318.26</v>
      </c>
      <c r="K23" s="33">
        <v>15249.13</v>
      </c>
      <c r="L23" s="33">
        <f t="shared" si="6"/>
        <v>137648.43999999997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566.38</v>
      </c>
      <c r="C26" s="33">
        <v>383.94</v>
      </c>
      <c r="D26" s="33">
        <v>1298.86</v>
      </c>
      <c r="E26" s="33">
        <v>1154.54</v>
      </c>
      <c r="F26" s="33">
        <v>1366.93</v>
      </c>
      <c r="G26" s="33">
        <v>609.95</v>
      </c>
      <c r="H26" s="33">
        <v>430.23</v>
      </c>
      <c r="I26" s="33">
        <v>506.47</v>
      </c>
      <c r="J26" s="33">
        <v>432.95</v>
      </c>
      <c r="K26" s="33">
        <v>792.39</v>
      </c>
      <c r="L26" s="33">
        <f t="shared" si="6"/>
        <v>7542.64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86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-106870.59</v>
      </c>
      <c r="C32" s="33">
        <f t="shared" si="8"/>
        <v>0</v>
      </c>
      <c r="D32" s="33">
        <f t="shared" si="8"/>
        <v>0</v>
      </c>
      <c r="E32" s="33">
        <f t="shared" si="8"/>
        <v>-387368.12</v>
      </c>
      <c r="F32" s="33">
        <f t="shared" si="8"/>
        <v>-502000</v>
      </c>
      <c r="G32" s="33">
        <f t="shared" si="8"/>
        <v>0</v>
      </c>
      <c r="H32" s="33">
        <f t="shared" si="8"/>
        <v>-6597.25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-1173835.96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-502000</v>
      </c>
      <c r="G38" s="38">
        <f t="shared" si="12"/>
        <v>0</v>
      </c>
      <c r="H38" s="38">
        <f t="shared" si="12"/>
        <v>-6597.25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-1173835.96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184922.27</v>
      </c>
      <c r="C56" s="41">
        <f t="shared" si="16"/>
        <v>198833.48</v>
      </c>
      <c r="D56" s="41">
        <f t="shared" si="16"/>
        <v>670101.3799999999</v>
      </c>
      <c r="E56" s="41">
        <f t="shared" si="16"/>
        <v>200835.32</v>
      </c>
      <c r="F56" s="41">
        <f t="shared" si="16"/>
        <v>203147.1000000001</v>
      </c>
      <c r="G56" s="41">
        <f t="shared" si="16"/>
        <v>315139.88000000006</v>
      </c>
      <c r="H56" s="41">
        <f t="shared" si="16"/>
        <v>214887.60000000003</v>
      </c>
      <c r="I56" s="41">
        <f t="shared" si="16"/>
        <v>90424.20999999999</v>
      </c>
      <c r="J56" s="41">
        <f t="shared" si="16"/>
        <v>223108.69000000003</v>
      </c>
      <c r="K56" s="41">
        <f t="shared" si="16"/>
        <v>409545.52</v>
      </c>
      <c r="L56" s="42">
        <f t="shared" si="14"/>
        <v>2710945.45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-7343.32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-7343.32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184922.27</v>
      </c>
      <c r="C62" s="41">
        <f aca="true" t="shared" si="18" ref="C62:J62">SUM(C63:C74)</f>
        <v>198833.48</v>
      </c>
      <c r="D62" s="41">
        <f t="shared" si="18"/>
        <v>670101.3817472926</v>
      </c>
      <c r="E62" s="41">
        <f t="shared" si="18"/>
        <v>200835.3214941451</v>
      </c>
      <c r="F62" s="41">
        <f t="shared" si="18"/>
        <v>203147.09768504614</v>
      </c>
      <c r="G62" s="41">
        <f t="shared" si="18"/>
        <v>315139.8784306556</v>
      </c>
      <c r="H62" s="41">
        <f t="shared" si="18"/>
        <v>214887.60144810693</v>
      </c>
      <c r="I62" s="41">
        <f>SUM(I63:I79)</f>
        <v>90424.20510296931</v>
      </c>
      <c r="J62" s="41">
        <f t="shared" si="18"/>
        <v>223108.69107744074</v>
      </c>
      <c r="K62" s="41">
        <f>SUM(K63:K76)</f>
        <v>409545.52</v>
      </c>
      <c r="L62" s="46">
        <f>SUM(B62:K62)</f>
        <v>2710945.446985657</v>
      </c>
      <c r="M62" s="40"/>
    </row>
    <row r="63" spans="1:13" ht="18.75" customHeight="1">
      <c r="A63" s="47" t="s">
        <v>46</v>
      </c>
      <c r="B63" s="48">
        <v>184922.27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184922.27</v>
      </c>
      <c r="M63"/>
    </row>
    <row r="64" spans="1:13" ht="18.75" customHeight="1">
      <c r="A64" s="47" t="s">
        <v>55</v>
      </c>
      <c r="B64" s="17">
        <v>0</v>
      </c>
      <c r="C64" s="48">
        <v>174237.78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174237.78</v>
      </c>
      <c r="M64"/>
    </row>
    <row r="65" spans="1:13" ht="18.75" customHeight="1">
      <c r="A65" s="47" t="s">
        <v>56</v>
      </c>
      <c r="B65" s="17">
        <v>0</v>
      </c>
      <c r="C65" s="48">
        <v>24595.7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24595.7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670101.3817472926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670101.3817472926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200835.3214941451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200835.3214941451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203147.09768504614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203147.09768504614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315139.8784306556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315139.8784306556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214887.60144810693</v>
      </c>
      <c r="I70" s="17">
        <v>0</v>
      </c>
      <c r="J70" s="17">
        <v>0</v>
      </c>
      <c r="K70" s="17">
        <v>0</v>
      </c>
      <c r="L70" s="46">
        <f t="shared" si="19"/>
        <v>214887.60144810693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90424.20510296931</v>
      </c>
      <c r="J71" s="17">
        <v>0</v>
      </c>
      <c r="K71" s="17">
        <v>0</v>
      </c>
      <c r="L71" s="46">
        <f t="shared" si="19"/>
        <v>90424.20510296931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223108.69107744074</v>
      </c>
      <c r="K72" s="17">
        <v>0</v>
      </c>
      <c r="L72" s="46">
        <f t="shared" si="19"/>
        <v>223108.69107744074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202725.03</v>
      </c>
      <c r="L73" s="46">
        <f t="shared" si="19"/>
        <v>202725.03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206820.49</v>
      </c>
      <c r="L74" s="46">
        <f t="shared" si="19"/>
        <v>206820.49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2024-01-11T19:03:45Z</dcterms:modified>
  <cp:category/>
  <cp:version/>
  <cp:contentType/>
  <cp:contentStatus/>
</cp:coreProperties>
</file>