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<sst xmlns="http://schemas.openxmlformats.org/spreadsheetml/2006/main" count="84" uniqueCount="83">
  <si>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</si>
  <si>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</si>
  <si>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</si>
  <si>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</si>
  <si>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</si>
  <si>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</si>
  <si>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</si>
  <si>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</si>
  <si>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</si>
  <si>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</si>
  <si>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</si>
  <si>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</si>
  <si>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</si>
  <si>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</si>
  <si>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</si>
  <si>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</si>
  <si>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</si>
  <si>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</si>
  <si>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</si>
  <si>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</si>
  <si>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</si>
  <si>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</si>
  <si>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</si>
  <si>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</si>
  <si>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</si>
  <si>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</si>
  <si>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</si>
  <si>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</si>
  <si>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</si>
  <si>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</si>
  <si>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</si>
  <si>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</si>
  <si>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</si>
  <si>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</si>
  <si>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</si>
  <si>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</si>
  <si>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</si>
  <si>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</si>
  <si>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</si>
  <si>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</si>
  <si>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</si>
  <si>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</si>
  <si>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</si>
  <si>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</si>
  <si>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</si>
  <si>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</si>
  <si>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</si>
  <si>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</si>
  <si>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</si>
  <si>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</si>
  <si>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</si>
  <si>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</si>
  <si>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</si>
  <si>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</si>
  <si>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</si>
  <si>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</si>
  <si>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</si>
  <si>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</si>
  <si>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</si>
  <si>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</si>
  <si>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</si>
  <si>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</si>
  <si>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</si>
  <si>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</si>
  <si>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</si>
  <si>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</si>
  <si>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</si>
  <si>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</si>
  <si>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</si>
  <si>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</si>
  <si>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</si>
  <si>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</si>
  <si>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</si>
  <si>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</si>
  <si>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</si>
  <si>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</si>
  <si>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</si>
  <si>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</si>
  <si>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</si>
  <si>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28/02/24 - VENCIMENTO 06/03/24</t>
  </si>
  <si>
    <t>4.9. Remuneração Veículos Elétricos</t>
  </si>
  <si>
    <t>5.3. Revisão de Remuneração pelo Transporte Coletivo ¹</t>
  </si>
  <si>
    <t>¹ Equipamentos embarcados de setembro/21 a janeiro/24.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</si>
</sst>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349480</v>
      </c>
      <c r="C7" s="46">
        <f aca="true" t="shared" si="0" ref="C7:J7">+C8+C11</f>
        <v>280542</v>
      </c>
      <c r="D7" s="46">
        <f t="shared" si="0"/>
        <v>319282</v>
      </c>
      <c r="E7" s="46">
        <f t="shared" si="0"/>
        <v>190056</v>
      </c>
      <c r="F7" s="46">
        <f t="shared" si="0"/>
        <v>244409</v>
      </c>
      <c r="G7" s="46">
        <f t="shared" si="0"/>
        <v>240237</v>
      </c>
      <c r="H7" s="46">
        <f t="shared" si="0"/>
        <v>240313</v>
      </c>
      <c r="I7" s="46">
        <f t="shared" si="0"/>
        <v>376200</v>
      </c>
      <c r="J7" s="46">
        <f t="shared" si="0"/>
        <v>124196</v>
      </c>
      <c r="K7" s="38">
        <f aca="true" t="shared" si="1" ref="K7:K13">SUM(B7:J7)</f>
        <v>2364715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16378</v>
      </c>
      <c r="C8" s="44">
        <f t="shared" si="2"/>
        <v>16099</v>
      </c>
      <c r="D8" s="44">
        <f t="shared" si="2"/>
        <v>13889</v>
      </c>
      <c r="E8" s="44">
        <f t="shared" si="2"/>
        <v>10829</v>
      </c>
      <c r="F8" s="44">
        <f t="shared" si="2"/>
        <v>11676</v>
      </c>
      <c r="G8" s="44">
        <f t="shared" si="2"/>
        <v>6265</v>
      </c>
      <c r="H8" s="44">
        <f t="shared" si="2"/>
        <v>4778</v>
      </c>
      <c r="I8" s="44">
        <f t="shared" si="2"/>
        <v>15945</v>
      </c>
      <c r="J8" s="44">
        <f t="shared" si="2"/>
        <v>3495</v>
      </c>
      <c r="K8" s="38">
        <f t="shared" si="1"/>
        <v>99354</v>
      </c>
      <c r="L8"/>
      <c r="M8"/>
      <c r="N8"/>
    </row>
    <row r="9" spans="1:14" ht="16.5" customHeight="1">
      <c r="A9" s="22" t="s">
        <v>31</v>
      </c>
      <c r="B9" s="44">
        <v>16301</v>
      </c>
      <c r="C9" s="44">
        <v>16095</v>
      </c>
      <c r="D9" s="44">
        <v>13889</v>
      </c>
      <c r="E9" s="44">
        <v>10518</v>
      </c>
      <c r="F9" s="44">
        <v>11662</v>
      </c>
      <c r="G9" s="44">
        <v>6260</v>
      </c>
      <c r="H9" s="44">
        <v>4778</v>
      </c>
      <c r="I9" s="44">
        <v>15887</v>
      </c>
      <c r="J9" s="44">
        <v>3495</v>
      </c>
      <c r="K9" s="38">
        <f t="shared" si="1"/>
        <v>98885</v>
      </c>
      <c r="L9"/>
      <c r="M9"/>
      <c r="N9"/>
    </row>
    <row r="10" spans="1:14" ht="16.5" customHeight="1">
      <c r="A10" s="22" t="s">
        <v>30</v>
      </c>
      <c r="B10" s="44">
        <v>77</v>
      </c>
      <c r="C10" s="44">
        <v>4</v>
      </c>
      <c r="D10" s="44">
        <v>0</v>
      </c>
      <c r="E10" s="44">
        <v>311</v>
      </c>
      <c r="F10" s="44">
        <v>14</v>
      </c>
      <c r="G10" s="44">
        <v>5</v>
      </c>
      <c r="H10" s="44">
        <v>0</v>
      </c>
      <c r="I10" s="44">
        <v>58</v>
      </c>
      <c r="J10" s="44">
        <v>0</v>
      </c>
      <c r="K10" s="38">
        <f t="shared" si="1"/>
        <v>469</v>
      </c>
      <c r="L10"/>
      <c r="M10"/>
      <c r="N10"/>
    </row>
    <row r="11" spans="1:14" ht="16.5" customHeight="1">
      <c r="A11" s="43" t="s">
        <v>66</v>
      </c>
      <c r="B11" s="42">
        <v>333102</v>
      </c>
      <c r="C11" s="42">
        <v>264443</v>
      </c>
      <c r="D11" s="42">
        <v>305393</v>
      </c>
      <c r="E11" s="42">
        <v>179227</v>
      </c>
      <c r="F11" s="42">
        <v>232733</v>
      </c>
      <c r="G11" s="42">
        <v>233972</v>
      </c>
      <c r="H11" s="42">
        <v>235535</v>
      </c>
      <c r="I11" s="42">
        <v>360255</v>
      </c>
      <c r="J11" s="42">
        <v>120701</v>
      </c>
      <c r="K11" s="38">
        <f t="shared" si="1"/>
        <v>2265361</v>
      </c>
      <c r="L11" s="59"/>
      <c r="M11" s="59"/>
      <c r="N11" s="59"/>
    </row>
    <row r="12" spans="1:14" ht="16.5" customHeight="1">
      <c r="A12" s="22" t="s">
        <v>78</v>
      </c>
      <c r="B12" s="42">
        <v>21892</v>
      </c>
      <c r="C12" s="42">
        <v>18564</v>
      </c>
      <c r="D12" s="42">
        <v>22110</v>
      </c>
      <c r="E12" s="42">
        <v>15844</v>
      </c>
      <c r="F12" s="42">
        <v>13718</v>
      </c>
      <c r="G12" s="42">
        <v>12852</v>
      </c>
      <c r="H12" s="42">
        <v>12124</v>
      </c>
      <c r="I12" s="42">
        <v>18840</v>
      </c>
      <c r="J12" s="42">
        <v>5150</v>
      </c>
      <c r="K12" s="38">
        <f t="shared" si="1"/>
        <v>141094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311210</v>
      </c>
      <c r="C13" s="42">
        <f>+C11-C12</f>
        <v>245879</v>
      </c>
      <c r="D13" s="42">
        <f>+D11-D12</f>
        <v>283283</v>
      </c>
      <c r="E13" s="42">
        <f aca="true" t="shared" si="3" ref="E13:J13">+E11-E12</f>
        <v>163383</v>
      </c>
      <c r="F13" s="42">
        <f t="shared" si="3"/>
        <v>219015</v>
      </c>
      <c r="G13" s="42">
        <f t="shared" si="3"/>
        <v>221120</v>
      </c>
      <c r="H13" s="42">
        <f t="shared" si="3"/>
        <v>223411</v>
      </c>
      <c r="I13" s="42">
        <f t="shared" si="3"/>
        <v>341415</v>
      </c>
      <c r="J13" s="42">
        <f t="shared" si="3"/>
        <v>115551</v>
      </c>
      <c r="K13" s="38">
        <f t="shared" si="1"/>
        <v>2124267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1.052037856081991</v>
      </c>
      <c r="C18" s="39">
        <v>1.125378643390467</v>
      </c>
      <c r="D18" s="39">
        <v>1.088790123363974</v>
      </c>
      <c r="E18" s="39">
        <v>1.303807645664109</v>
      </c>
      <c r="F18" s="39">
        <v>0.957799361950509</v>
      </c>
      <c r="G18" s="39">
        <v>1.067290673930094</v>
      </c>
      <c r="H18" s="39">
        <v>1.16915254028254</v>
      </c>
      <c r="I18" s="39">
        <v>1.003040326526601</v>
      </c>
      <c r="J18" s="39">
        <v>0.996968054506686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1727639.4600000002</v>
      </c>
      <c r="C20" s="36">
        <f aca="true" t="shared" si="4" ref="C20:J20">SUM(C21:C30)</f>
        <v>1628087.3499999999</v>
      </c>
      <c r="D20" s="36">
        <f t="shared" si="4"/>
        <v>1982826.1500000001</v>
      </c>
      <c r="E20" s="36">
        <f t="shared" si="4"/>
        <v>1234870.19</v>
      </c>
      <c r="F20" s="36">
        <f t="shared" si="4"/>
        <v>1228223.1000000003</v>
      </c>
      <c r="G20" s="36">
        <f t="shared" si="4"/>
        <v>1358878.4600000002</v>
      </c>
      <c r="H20" s="36">
        <f t="shared" si="4"/>
        <v>1192895.42</v>
      </c>
      <c r="I20" s="36">
        <f t="shared" si="4"/>
        <v>1706109.8899999997</v>
      </c>
      <c r="J20" s="36">
        <f t="shared" si="4"/>
        <v>599270.8200000001</v>
      </c>
      <c r="K20" s="36">
        <f aca="true" t="shared" si="5" ref="K20:K29">SUM(B20:J20)</f>
        <v>12658800.84</v>
      </c>
      <c r="L20"/>
      <c r="M20"/>
      <c r="N20"/>
    </row>
    <row r="21" spans="1:14" ht="16.5" customHeight="1">
      <c r="A21" s="35" t="s">
        <v>27</v>
      </c>
      <c r="B21" s="58">
        <f>ROUND((B15+B16)*B7,2)</f>
        <v>1577867.25</v>
      </c>
      <c r="C21" s="58">
        <f>ROUND((C15+C16)*C7,2)</f>
        <v>1391488.32</v>
      </c>
      <c r="D21" s="58">
        <f aca="true" t="shared" si="6" ref="D21:J21">ROUND((D15+D16)*D7,2)</f>
        <v>1755572.08</v>
      </c>
      <c r="E21" s="58">
        <f t="shared" si="6"/>
        <v>908581.71</v>
      </c>
      <c r="F21" s="58">
        <f t="shared" si="6"/>
        <v>1236489.57</v>
      </c>
      <c r="G21" s="58">
        <f t="shared" si="6"/>
        <v>1227683.14</v>
      </c>
      <c r="H21" s="58">
        <f t="shared" si="6"/>
        <v>977833.6</v>
      </c>
      <c r="I21" s="58">
        <f t="shared" si="6"/>
        <v>1546257.24</v>
      </c>
      <c r="J21" s="58">
        <f t="shared" si="6"/>
        <v>577610.76</v>
      </c>
      <c r="K21" s="30">
        <f t="shared" si="5"/>
        <v>11199383.67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82108.83</v>
      </c>
      <c r="C22" s="30">
        <f t="shared" si="7"/>
        <v>174462.92</v>
      </c>
      <c r="D22" s="30">
        <f t="shared" si="7"/>
        <v>155877.46</v>
      </c>
      <c r="E22" s="30">
        <f t="shared" si="7"/>
        <v>276034.07</v>
      </c>
      <c r="F22" s="30">
        <f t="shared" si="7"/>
        <v>-52180.65</v>
      </c>
      <c r="G22" s="30">
        <f t="shared" si="7"/>
        <v>82611.63</v>
      </c>
      <c r="H22" s="30">
        <f t="shared" si="7"/>
        <v>165403.04</v>
      </c>
      <c r="I22" s="30">
        <f t="shared" si="7"/>
        <v>4701.13</v>
      </c>
      <c r="J22" s="30">
        <f t="shared" si="7"/>
        <v>-1751.28</v>
      </c>
      <c r="K22" s="30">
        <f t="shared" si="5"/>
        <v>887267.15</v>
      </c>
      <c r="L22"/>
      <c r="M22"/>
      <c r="N22"/>
    </row>
    <row r="23" spans="1:14" ht="16.5" customHeight="1">
      <c r="A23" s="18" t="s">
        <v>25</v>
      </c>
      <c r="B23" s="30">
        <v>62937.31</v>
      </c>
      <c r="C23" s="30">
        <v>55733.12</v>
      </c>
      <c r="D23" s="30">
        <v>62529.19</v>
      </c>
      <c r="E23" s="30">
        <v>42665.24</v>
      </c>
      <c r="F23" s="30">
        <v>40059.78</v>
      </c>
      <c r="G23" s="30">
        <v>44528.25</v>
      </c>
      <c r="H23" s="30">
        <v>43845.65</v>
      </c>
      <c r="I23" s="30">
        <v>72081.87</v>
      </c>
      <c r="J23" s="30">
        <v>20524.15</v>
      </c>
      <c r="K23" s="30">
        <f t="shared" si="5"/>
        <v>444904.56000000006</v>
      </c>
      <c r="L23"/>
      <c r="M23"/>
      <c r="N23"/>
    </row>
    <row r="24" spans="1:14" ht="16.5" customHeight="1">
      <c r="A24" s="18" t="s">
        <v>24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1493.22</v>
      </c>
      <c r="C26" s="30">
        <v>1405.9</v>
      </c>
      <c r="D26" s="30">
        <v>1714.44</v>
      </c>
      <c r="E26" s="30">
        <v>1068.25</v>
      </c>
      <c r="F26" s="30">
        <v>1062.43</v>
      </c>
      <c r="G26" s="30">
        <v>1173.04</v>
      </c>
      <c r="H26" s="30">
        <v>1030.41</v>
      </c>
      <c r="I26" s="30">
        <v>1475.76</v>
      </c>
      <c r="J26" s="30">
        <v>518.12</v>
      </c>
      <c r="K26" s="30">
        <f t="shared" si="5"/>
        <v>10941.570000000002</v>
      </c>
      <c r="L26" s="59"/>
      <c r="M26" s="59"/>
      <c r="N26" s="59"/>
    </row>
    <row r="27" spans="1:14" ht="16.5" customHeight="1">
      <c r="A27" s="18" t="s">
        <v>75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76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647.02</v>
      </c>
      <c r="G28" s="30">
        <v>732.69</v>
      </c>
      <c r="H28" s="30">
        <v>743.61</v>
      </c>
      <c r="I28" s="30">
        <v>1060.16</v>
      </c>
      <c r="J28" s="30">
        <v>350.53</v>
      </c>
      <c r="K28" s="30">
        <f t="shared" si="5"/>
        <v>7078.379999999999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76419.86</v>
      </c>
      <c r="J29" s="30">
        <v>0</v>
      </c>
      <c r="K29" s="30">
        <f t="shared" si="5"/>
        <v>76419.86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20906.22</v>
      </c>
      <c r="C32" s="30">
        <f t="shared" si="8"/>
        <v>-787.3799999999901</v>
      </c>
      <c r="D32" s="30">
        <f t="shared" si="8"/>
        <v>-103524.28999999989</v>
      </c>
      <c r="E32" s="30">
        <f t="shared" si="8"/>
        <v>-57457.48</v>
      </c>
      <c r="F32" s="30">
        <f t="shared" si="8"/>
        <v>139837.99</v>
      </c>
      <c r="G32" s="30">
        <f t="shared" si="8"/>
        <v>-18134.800000000003</v>
      </c>
      <c r="H32" s="30">
        <f t="shared" si="8"/>
        <v>-29732.03</v>
      </c>
      <c r="I32" s="30">
        <f t="shared" si="8"/>
        <v>174045.7</v>
      </c>
      <c r="J32" s="30">
        <f t="shared" si="8"/>
        <v>48111.09999999998</v>
      </c>
      <c r="K32" s="30">
        <f aca="true" t="shared" si="9" ref="K32:K40">SUM(B32:J32)</f>
        <v>173265.0300000001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-104948.43</v>
      </c>
      <c r="C33" s="30">
        <f t="shared" si="10"/>
        <v>-79935.4</v>
      </c>
      <c r="D33" s="30">
        <f t="shared" si="10"/>
        <v>-78516.66</v>
      </c>
      <c r="E33" s="30">
        <f t="shared" si="10"/>
        <v>-100943</v>
      </c>
      <c r="F33" s="30">
        <f t="shared" si="10"/>
        <v>-51312.8</v>
      </c>
      <c r="G33" s="30">
        <f t="shared" si="10"/>
        <v>-66039.1</v>
      </c>
      <c r="H33" s="30">
        <f t="shared" si="10"/>
        <v>-29732.03</v>
      </c>
      <c r="I33" s="30">
        <f t="shared" si="10"/>
        <v>-83493.46</v>
      </c>
      <c r="J33" s="30">
        <f t="shared" si="10"/>
        <v>-19570.77</v>
      </c>
      <c r="K33" s="30">
        <f t="shared" si="9"/>
        <v>-614491.65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-71724.4</v>
      </c>
      <c r="C34" s="30">
        <f t="shared" si="11"/>
        <v>-70818</v>
      </c>
      <c r="D34" s="30">
        <f t="shared" si="11"/>
        <v>-61111.6</v>
      </c>
      <c r="E34" s="30">
        <f t="shared" si="11"/>
        <v>-46279.2</v>
      </c>
      <c r="F34" s="30">
        <f t="shared" si="11"/>
        <v>-51312.8</v>
      </c>
      <c r="G34" s="30">
        <f t="shared" si="11"/>
        <v>-27544</v>
      </c>
      <c r="H34" s="30">
        <f t="shared" si="11"/>
        <v>-21023.2</v>
      </c>
      <c r="I34" s="30">
        <f t="shared" si="11"/>
        <v>-69902.8</v>
      </c>
      <c r="J34" s="30">
        <f t="shared" si="11"/>
        <v>-15378</v>
      </c>
      <c r="K34" s="30">
        <f t="shared" si="9"/>
        <v>-435094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-33224.03</v>
      </c>
      <c r="C37" s="30">
        <v>-9117.4</v>
      </c>
      <c r="D37" s="30">
        <v>-17405.06</v>
      </c>
      <c r="E37" s="30">
        <v>-54663.8</v>
      </c>
      <c r="F37" s="26">
        <v>0</v>
      </c>
      <c r="G37" s="30">
        <v>-38495.1</v>
      </c>
      <c r="H37" s="30">
        <v>-8708.83</v>
      </c>
      <c r="I37" s="30">
        <v>-13590.66</v>
      </c>
      <c r="J37" s="30">
        <v>-4192.77</v>
      </c>
      <c r="K37" s="30">
        <f t="shared" si="9"/>
        <v>-179397.65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30">
        <v>125854.65</v>
      </c>
      <c r="C50" s="30">
        <v>79148.02</v>
      </c>
      <c r="D50" s="17">
        <v>0</v>
      </c>
      <c r="E50" s="30">
        <v>43485.52</v>
      </c>
      <c r="F50" s="30">
        <v>191150.79</v>
      </c>
      <c r="G50" s="30">
        <v>47904.3</v>
      </c>
      <c r="H50" s="17">
        <v>0</v>
      </c>
      <c r="I50" s="30">
        <v>257539.16</v>
      </c>
      <c r="J50" s="30">
        <v>74921.45</v>
      </c>
      <c r="K50" s="30">
        <f t="shared" si="13"/>
        <v>820003.8899999999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1748545.6800000002</v>
      </c>
      <c r="C55" s="27">
        <f t="shared" si="15"/>
        <v>1627299.97</v>
      </c>
      <c r="D55" s="27">
        <f t="shared" si="15"/>
        <v>1879301.8600000003</v>
      </c>
      <c r="E55" s="27">
        <f t="shared" si="15"/>
        <v>1177412.71</v>
      </c>
      <c r="F55" s="27">
        <f t="shared" si="15"/>
        <v>1368061.0900000003</v>
      </c>
      <c r="G55" s="27">
        <f t="shared" si="15"/>
        <v>1340743.6600000001</v>
      </c>
      <c r="H55" s="27">
        <f t="shared" si="15"/>
        <v>1163163.39</v>
      </c>
      <c r="I55" s="27">
        <f t="shared" si="15"/>
        <v>1880155.5899999996</v>
      </c>
      <c r="J55" s="27">
        <f t="shared" si="15"/>
        <v>647381.92</v>
      </c>
      <c r="K55" s="20">
        <f>SUM(B55:J55)</f>
        <v>12832065.870000001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1748545.68</v>
      </c>
      <c r="C61" s="10">
        <f t="shared" si="17"/>
        <v>1627299.97</v>
      </c>
      <c r="D61" s="10">
        <f t="shared" si="17"/>
        <v>1879301.86</v>
      </c>
      <c r="E61" s="10">
        <f t="shared" si="17"/>
        <v>1177412.71</v>
      </c>
      <c r="F61" s="10">
        <f t="shared" si="17"/>
        <v>1368061.09</v>
      </c>
      <c r="G61" s="10">
        <f t="shared" si="17"/>
        <v>1340743.6600000001</v>
      </c>
      <c r="H61" s="10">
        <f t="shared" si="17"/>
        <v>1163163.39</v>
      </c>
      <c r="I61" s="10">
        <f>SUM(I62:I74)</f>
        <v>1880155.58</v>
      </c>
      <c r="J61" s="10">
        <f t="shared" si="17"/>
        <v>647381.9199999999</v>
      </c>
      <c r="K61" s="5">
        <f>SUM(K62:K74)</f>
        <v>12832065.86</v>
      </c>
      <c r="L61" s="9"/>
    </row>
    <row r="62" spans="1:12" ht="16.5" customHeight="1">
      <c r="A62" s="7" t="s">
        <v>55</v>
      </c>
      <c r="B62" s="8">
        <v>1530990.19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1530990.19</v>
      </c>
      <c r="L62"/>
    </row>
    <row r="63" spans="1:12" ht="16.5" customHeight="1">
      <c r="A63" s="7" t="s">
        <v>56</v>
      </c>
      <c r="B63" s="8">
        <v>217555.49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217555.49</v>
      </c>
      <c r="L63"/>
    </row>
    <row r="64" spans="1:12" ht="16.5" customHeight="1">
      <c r="A64" s="7" t="s">
        <v>4</v>
      </c>
      <c r="B64" s="6">
        <v>0</v>
      </c>
      <c r="C64" s="8">
        <v>1627299.97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1627299.97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1879301.86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1879301.86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1177412.71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1177412.71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1368061.09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1368061.09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1340743.6600000001</v>
      </c>
      <c r="H68" s="6">
        <v>0</v>
      </c>
      <c r="I68" s="6">
        <v>0</v>
      </c>
      <c r="J68" s="6">
        <v>0</v>
      </c>
      <c r="K68" s="5">
        <f t="shared" si="18"/>
        <v>1340743.6600000001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1163163.39</v>
      </c>
      <c r="I69" s="6">
        <v>0</v>
      </c>
      <c r="J69" s="6">
        <v>0</v>
      </c>
      <c r="K69" s="5">
        <f t="shared" si="18"/>
        <v>1163163.39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705904.72</v>
      </c>
      <c r="J71" s="6">
        <v>0</v>
      </c>
      <c r="K71" s="5">
        <f t="shared" si="18"/>
        <v>705904.72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1174250.86</v>
      </c>
      <c r="J72" s="6">
        <v>0</v>
      </c>
      <c r="K72" s="5">
        <f t="shared" si="18"/>
        <v>1174250.86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647381.9199999999</v>
      </c>
      <c r="K73" s="5">
        <f t="shared" si="18"/>
        <v>647381.9199999999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2024-03-05T20:21:08Z</dcterms:modified>
  <cp:category/>
  <cp:version/>
  <cp:contentType/>
  <cp:contentStatus/>
</cp:coreProperties>
</file>