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<sst xmlns="http://schemas.openxmlformats.org/spreadsheetml/2006/main" count="83" uniqueCount="82">
  <si>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</si>
  <si>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</si>
  <si>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</si>
  <si>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</si>
  <si>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</si>
  <si>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</si>
  <si>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</si>
  <si>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</si>
  <si>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</si>
  <si>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</si>
  <si>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</si>
  <si>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</si>
  <si>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</si>
  <si>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</si>
  <si>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</si>
  <si>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</si>
  <si>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</si>
  <si>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</si>
  <si>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</si>
  <si>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</si>
  <si>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</si>
  <si>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</si>
  <si>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</si>
  <si>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</si>
  <si>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</si>
  <si>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</si>
  <si>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</si>
  <si>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</si>
  <si>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</si>
  <si>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</si>
  <si>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</si>
  <si>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</si>
  <si>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</si>
  <si>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</si>
  <si>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</si>
  <si>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</si>
  <si>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</si>
  <si>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</si>
  <si>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</si>
  <si>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</si>
  <si>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</si>
  <si>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</si>
  <si>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</si>
  <si>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</si>
  <si>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</si>
  <si>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</si>
  <si>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</si>
  <si>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</si>
  <si>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</si>
  <si>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</si>
  <si>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</si>
  <si>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</si>
  <si>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</si>
  <si>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</si>
  <si>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</si>
  <si>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</si>
  <si>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</si>
  <si>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</si>
  <si>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</si>
  <si>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</si>
  <si>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</si>
  <si>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</si>
  <si>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</si>
  <si>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</si>
  <si>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</si>
  <si>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</si>
  <si>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</si>
  <si>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</si>
  <si>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</si>
  <si>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</si>
  <si>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</si>
  <si>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</si>
  <si>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</si>
  <si>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</si>
  <si>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</si>
  <si>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</si>
  <si>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</si>
  <si>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</si>
  <si>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</si>
  <si>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</si>
  <si>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26/02/24 - VENCIMENTO 04/03/24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</si>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</sst>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337516</v>
      </c>
      <c r="C7" s="46">
        <f aca="true" t="shared" si="0" ref="C7:J7">+C8+C11</f>
        <v>275574</v>
      </c>
      <c r="D7" s="46">
        <f t="shared" si="0"/>
        <v>319411</v>
      </c>
      <c r="E7" s="46">
        <f t="shared" si="0"/>
        <v>186469</v>
      </c>
      <c r="F7" s="46">
        <f t="shared" si="0"/>
        <v>234834</v>
      </c>
      <c r="G7" s="46">
        <f t="shared" si="0"/>
        <v>231418</v>
      </c>
      <c r="H7" s="46">
        <f t="shared" si="0"/>
        <v>241153</v>
      </c>
      <c r="I7" s="46">
        <f t="shared" si="0"/>
        <v>363647</v>
      </c>
      <c r="J7" s="46">
        <f t="shared" si="0"/>
        <v>118860</v>
      </c>
      <c r="K7" s="38">
        <f aca="true" t="shared" si="1" ref="K7:K13">SUM(B7:J7)</f>
        <v>2308882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16106</v>
      </c>
      <c r="C8" s="44">
        <f t="shared" si="2"/>
        <v>16863</v>
      </c>
      <c r="D8" s="44">
        <f t="shared" si="2"/>
        <v>15445</v>
      </c>
      <c r="E8" s="44">
        <f t="shared" si="2"/>
        <v>11309</v>
      </c>
      <c r="F8" s="44">
        <f t="shared" si="2"/>
        <v>11412</v>
      </c>
      <c r="G8" s="44">
        <f t="shared" si="2"/>
        <v>6366</v>
      </c>
      <c r="H8" s="44">
        <f t="shared" si="2"/>
        <v>5359</v>
      </c>
      <c r="I8" s="44">
        <f t="shared" si="2"/>
        <v>16320</v>
      </c>
      <c r="J8" s="44">
        <f t="shared" si="2"/>
        <v>3415</v>
      </c>
      <c r="K8" s="38">
        <f t="shared" si="1"/>
        <v>102595</v>
      </c>
      <c r="L8"/>
      <c r="M8"/>
      <c r="N8"/>
    </row>
    <row r="9" spans="1:14" ht="16.5" customHeight="1">
      <c r="A9" s="22" t="s">
        <v>32</v>
      </c>
      <c r="B9" s="44">
        <v>16031</v>
      </c>
      <c r="C9" s="44">
        <v>16859</v>
      </c>
      <c r="D9" s="44">
        <v>15445</v>
      </c>
      <c r="E9" s="44">
        <v>11009</v>
      </c>
      <c r="F9" s="44">
        <v>11390</v>
      </c>
      <c r="G9" s="44">
        <v>6363</v>
      </c>
      <c r="H9" s="44">
        <v>5359</v>
      </c>
      <c r="I9" s="44">
        <v>16250</v>
      </c>
      <c r="J9" s="44">
        <v>3415</v>
      </c>
      <c r="K9" s="38">
        <f t="shared" si="1"/>
        <v>102121</v>
      </c>
      <c r="L9"/>
      <c r="M9"/>
      <c r="N9"/>
    </row>
    <row r="10" spans="1:14" ht="16.5" customHeight="1">
      <c r="A10" s="22" t="s">
        <v>31</v>
      </c>
      <c r="B10" s="44">
        <v>75</v>
      </c>
      <c r="C10" s="44">
        <v>4</v>
      </c>
      <c r="D10" s="44">
        <v>0</v>
      </c>
      <c r="E10" s="44">
        <v>300</v>
      </c>
      <c r="F10" s="44">
        <v>22</v>
      </c>
      <c r="G10" s="44">
        <v>3</v>
      </c>
      <c r="H10" s="44">
        <v>0</v>
      </c>
      <c r="I10" s="44">
        <v>70</v>
      </c>
      <c r="J10" s="44">
        <v>0</v>
      </c>
      <c r="K10" s="38">
        <f t="shared" si="1"/>
        <v>474</v>
      </c>
      <c r="L10"/>
      <c r="M10"/>
      <c r="N10"/>
    </row>
    <row r="11" spans="1:14" ht="16.5" customHeight="1">
      <c r="A11" s="43" t="s">
        <v>67</v>
      </c>
      <c r="B11" s="42">
        <v>321410</v>
      </c>
      <c r="C11" s="42">
        <v>258711</v>
      </c>
      <c r="D11" s="42">
        <v>303966</v>
      </c>
      <c r="E11" s="42">
        <v>175160</v>
      </c>
      <c r="F11" s="42">
        <v>223422</v>
      </c>
      <c r="G11" s="42">
        <v>225052</v>
      </c>
      <c r="H11" s="42">
        <v>235794</v>
      </c>
      <c r="I11" s="42">
        <v>347327</v>
      </c>
      <c r="J11" s="42">
        <v>115445</v>
      </c>
      <c r="K11" s="38">
        <f t="shared" si="1"/>
        <v>2206287</v>
      </c>
      <c r="L11" s="59"/>
      <c r="M11" s="59"/>
      <c r="N11" s="59"/>
    </row>
    <row r="12" spans="1:14" ht="16.5" customHeight="1">
      <c r="A12" s="22" t="s">
        <v>79</v>
      </c>
      <c r="B12" s="42">
        <v>21179</v>
      </c>
      <c r="C12" s="42">
        <v>19554</v>
      </c>
      <c r="D12" s="42">
        <v>23496</v>
      </c>
      <c r="E12" s="42">
        <v>16428</v>
      </c>
      <c r="F12" s="42">
        <v>13925</v>
      </c>
      <c r="G12" s="42">
        <v>12638</v>
      </c>
      <c r="H12" s="42">
        <v>12828</v>
      </c>
      <c r="I12" s="42">
        <v>19154</v>
      </c>
      <c r="J12" s="42">
        <v>5197</v>
      </c>
      <c r="K12" s="38">
        <f t="shared" si="1"/>
        <v>144399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300231</v>
      </c>
      <c r="C13" s="42">
        <f>+C11-C12</f>
        <v>239157</v>
      </c>
      <c r="D13" s="42">
        <f>+D11-D12</f>
        <v>280470</v>
      </c>
      <c r="E13" s="42">
        <f aca="true" t="shared" si="3" ref="E13:J13">+E11-E12</f>
        <v>158732</v>
      </c>
      <c r="F13" s="42">
        <f t="shared" si="3"/>
        <v>209497</v>
      </c>
      <c r="G13" s="42">
        <f t="shared" si="3"/>
        <v>212414</v>
      </c>
      <c r="H13" s="42">
        <f t="shared" si="3"/>
        <v>222966</v>
      </c>
      <c r="I13" s="42">
        <f t="shared" si="3"/>
        <v>328173</v>
      </c>
      <c r="J13" s="42">
        <f t="shared" si="3"/>
        <v>110248</v>
      </c>
      <c r="K13" s="38">
        <f t="shared" si="1"/>
        <v>2061888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1.081311928791962</v>
      </c>
      <c r="C18" s="39">
        <v>1.143581052389146</v>
      </c>
      <c r="D18" s="39">
        <v>1.083079266498175</v>
      </c>
      <c r="E18" s="39">
        <v>1.322565865008445</v>
      </c>
      <c r="F18" s="39">
        <v>0.988062190075475</v>
      </c>
      <c r="G18" s="39">
        <v>1.095877471213096</v>
      </c>
      <c r="H18" s="39">
        <v>1.17175383751241</v>
      </c>
      <c r="I18" s="39">
        <v>1.031979306057166</v>
      </c>
      <c r="J18" s="39">
        <v>1.03976946662913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1715017.6800000002</v>
      </c>
      <c r="C20" s="36">
        <f aca="true" t="shared" si="4" ref="C20:J20">SUM(C21:C30)</f>
        <v>1624783.5499999998</v>
      </c>
      <c r="D20" s="36">
        <f t="shared" si="4"/>
        <v>1973135.0300000003</v>
      </c>
      <c r="E20" s="36">
        <f t="shared" si="4"/>
        <v>1228932.13</v>
      </c>
      <c r="F20" s="36">
        <f t="shared" si="4"/>
        <v>1218084.1100000003</v>
      </c>
      <c r="G20" s="36">
        <f t="shared" si="4"/>
        <v>1342803.26</v>
      </c>
      <c r="H20" s="36">
        <f t="shared" si="4"/>
        <v>1200196.5200000003</v>
      </c>
      <c r="I20" s="36">
        <f t="shared" si="4"/>
        <v>1697158.7499999995</v>
      </c>
      <c r="J20" s="36">
        <f t="shared" si="4"/>
        <v>598197.92</v>
      </c>
      <c r="K20" s="36">
        <f aca="true" t="shared" si="5" ref="K20:K29">SUM(B20:J20)</f>
        <v>12598308.95</v>
      </c>
      <c r="L20"/>
      <c r="M20"/>
      <c r="N20"/>
    </row>
    <row r="21" spans="1:14" ht="16.5" customHeight="1">
      <c r="A21" s="35" t="s">
        <v>28</v>
      </c>
      <c r="B21" s="58">
        <f>ROUND((B15+B16)*B7,2)</f>
        <v>1523850.99</v>
      </c>
      <c r="C21" s="58">
        <f>ROUND((C15+C16)*C7,2)</f>
        <v>1366847.04</v>
      </c>
      <c r="D21" s="58">
        <f aca="true" t="shared" si="6" ref="D21:J21">ROUND((D15+D16)*D7,2)</f>
        <v>1756281.38</v>
      </c>
      <c r="E21" s="58">
        <f t="shared" si="6"/>
        <v>891433.7</v>
      </c>
      <c r="F21" s="58">
        <f t="shared" si="6"/>
        <v>1188048.69</v>
      </c>
      <c r="G21" s="58">
        <f t="shared" si="6"/>
        <v>1182615.41</v>
      </c>
      <c r="H21" s="58">
        <f t="shared" si="6"/>
        <v>981251.56</v>
      </c>
      <c r="I21" s="58">
        <f t="shared" si="6"/>
        <v>1494661.9</v>
      </c>
      <c r="J21" s="58">
        <f t="shared" si="6"/>
        <v>552794.09</v>
      </c>
      <c r="K21" s="30">
        <f t="shared" si="5"/>
        <v>10937784.760000002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123907.26</v>
      </c>
      <c r="C22" s="30">
        <f t="shared" si="7"/>
        <v>196253.34</v>
      </c>
      <c r="D22" s="30">
        <f t="shared" si="7"/>
        <v>145910.57</v>
      </c>
      <c r="E22" s="30">
        <f t="shared" si="7"/>
        <v>287546.08</v>
      </c>
      <c r="F22" s="30">
        <f t="shared" si="7"/>
        <v>-14182.7</v>
      </c>
      <c r="G22" s="30">
        <f t="shared" si="7"/>
        <v>113386.17</v>
      </c>
      <c r="H22" s="30">
        <f t="shared" si="7"/>
        <v>168533.72</v>
      </c>
      <c r="I22" s="30">
        <f t="shared" si="7"/>
        <v>47798.25</v>
      </c>
      <c r="J22" s="30">
        <f t="shared" si="7"/>
        <v>21984.33</v>
      </c>
      <c r="K22" s="30">
        <f t="shared" si="5"/>
        <v>1091137.02</v>
      </c>
      <c r="L22"/>
      <c r="M22"/>
      <c r="N22"/>
    </row>
    <row r="23" spans="1:14" ht="16.5" customHeight="1">
      <c r="A23" s="18" t="s">
        <v>26</v>
      </c>
      <c r="B23" s="30">
        <v>62533.36</v>
      </c>
      <c r="C23" s="30">
        <v>55271.45</v>
      </c>
      <c r="D23" s="30">
        <v>62092.75</v>
      </c>
      <c r="E23" s="30">
        <v>42363.18</v>
      </c>
      <c r="F23" s="30">
        <v>40368.09</v>
      </c>
      <c r="G23" s="30">
        <v>42752.06</v>
      </c>
      <c r="H23" s="30">
        <v>44583.55</v>
      </c>
      <c r="I23" s="30">
        <v>71582.2</v>
      </c>
      <c r="J23" s="30">
        <v>20529.4</v>
      </c>
      <c r="K23" s="30">
        <f t="shared" si="5"/>
        <v>442076.04</v>
      </c>
      <c r="L23"/>
      <c r="M23"/>
      <c r="N23"/>
    </row>
    <row r="24" spans="1:14" ht="16.5" customHeight="1">
      <c r="A24" s="18" t="s">
        <v>25</v>
      </c>
      <c r="B24" s="30">
        <v>1892.12</v>
      </c>
      <c r="C24" s="34">
        <v>3784.24</v>
      </c>
      <c r="D24" s="34">
        <v>5676.36</v>
      </c>
      <c r="E24" s="30">
        <v>5676.36</v>
      </c>
      <c r="F24" s="30">
        <v>1892.12</v>
      </c>
      <c r="G24" s="34">
        <v>1892.12</v>
      </c>
      <c r="H24" s="34">
        <v>3784.24</v>
      </c>
      <c r="I24" s="34">
        <v>3784.24</v>
      </c>
      <c r="J24" s="34">
        <v>1892.12</v>
      </c>
      <c r="K24" s="30">
        <f t="shared" si="5"/>
        <v>30273.919999999995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1493.22</v>
      </c>
      <c r="C26" s="30">
        <v>1414.63</v>
      </c>
      <c r="D26" s="30">
        <v>1717.35</v>
      </c>
      <c r="E26" s="30">
        <v>1068.25</v>
      </c>
      <c r="F26" s="30">
        <v>1059.52</v>
      </c>
      <c r="G26" s="30">
        <v>1167.22</v>
      </c>
      <c r="H26" s="30">
        <v>1044.97</v>
      </c>
      <c r="I26" s="30">
        <v>1475.76</v>
      </c>
      <c r="J26" s="30">
        <v>521.03</v>
      </c>
      <c r="K26" s="30">
        <f t="shared" si="5"/>
        <v>10961.950000000003</v>
      </c>
      <c r="L26" s="59"/>
      <c r="M26" s="59"/>
      <c r="N26" s="59"/>
    </row>
    <row r="27" spans="1:14" ht="16.5" customHeight="1">
      <c r="A27" s="18" t="s">
        <v>76</v>
      </c>
      <c r="B27" s="30">
        <v>379.93</v>
      </c>
      <c r="C27" s="30">
        <v>324.2</v>
      </c>
      <c r="D27" s="30">
        <v>383.33</v>
      </c>
      <c r="E27" s="30">
        <v>222.93</v>
      </c>
      <c r="F27" s="30">
        <v>252.83</v>
      </c>
      <c r="G27" s="30">
        <v>257.59</v>
      </c>
      <c r="H27" s="30">
        <v>254.87</v>
      </c>
      <c r="I27" s="30">
        <v>329.63</v>
      </c>
      <c r="J27" s="30">
        <v>126.42</v>
      </c>
      <c r="K27" s="30">
        <f t="shared" si="5"/>
        <v>2531.73</v>
      </c>
      <c r="L27" s="59"/>
      <c r="M27" s="59"/>
      <c r="N27" s="59"/>
    </row>
    <row r="28" spans="1:14" ht="16.5" customHeight="1">
      <c r="A28" s="18" t="s">
        <v>77</v>
      </c>
      <c r="B28" s="30">
        <v>960.8</v>
      </c>
      <c r="C28" s="30">
        <v>888.65</v>
      </c>
      <c r="D28" s="30">
        <v>1073.29</v>
      </c>
      <c r="E28" s="30">
        <v>621.63</v>
      </c>
      <c r="F28" s="30">
        <v>645.56</v>
      </c>
      <c r="G28" s="30">
        <v>732.69</v>
      </c>
      <c r="H28" s="30">
        <v>743.61</v>
      </c>
      <c r="I28" s="30">
        <v>1051.15</v>
      </c>
      <c r="J28" s="30">
        <v>350.53</v>
      </c>
      <c r="K28" s="30">
        <f t="shared" si="5"/>
        <v>7067.910000000001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76475.62</v>
      </c>
      <c r="J29" s="30">
        <v>0</v>
      </c>
      <c r="K29" s="30">
        <f t="shared" si="5"/>
        <v>76475.62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-100916.15999999999</v>
      </c>
      <c r="C32" s="30">
        <f t="shared" si="8"/>
        <v>-81163.8</v>
      </c>
      <c r="D32" s="30">
        <f t="shared" si="8"/>
        <v>-108506.92999999989</v>
      </c>
      <c r="E32" s="30">
        <f t="shared" si="8"/>
        <v>-97702.62</v>
      </c>
      <c r="F32" s="30">
        <f t="shared" si="8"/>
        <v>-50116</v>
      </c>
      <c r="G32" s="30">
        <f t="shared" si="8"/>
        <v>-58882.600000000006</v>
      </c>
      <c r="H32" s="30">
        <f t="shared" si="8"/>
        <v>-29639.269999999997</v>
      </c>
      <c r="I32" s="30">
        <f t="shared" si="8"/>
        <v>-80956.49</v>
      </c>
      <c r="J32" s="30">
        <f t="shared" si="8"/>
        <v>-25182.940000000017</v>
      </c>
      <c r="K32" s="30">
        <f aca="true" t="shared" si="9" ref="K32:K40">SUM(B32:J32)</f>
        <v>-633066.8099999999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-100916.15999999999</v>
      </c>
      <c r="C33" s="30">
        <f t="shared" si="10"/>
        <v>-81163.8</v>
      </c>
      <c r="D33" s="30">
        <f t="shared" si="10"/>
        <v>-83499.3</v>
      </c>
      <c r="E33" s="30">
        <f t="shared" si="10"/>
        <v>-97702.62</v>
      </c>
      <c r="F33" s="30">
        <f t="shared" si="10"/>
        <v>-50116</v>
      </c>
      <c r="G33" s="30">
        <f t="shared" si="10"/>
        <v>-58882.600000000006</v>
      </c>
      <c r="H33" s="30">
        <f t="shared" si="10"/>
        <v>-29639.269999999997</v>
      </c>
      <c r="I33" s="30">
        <f t="shared" si="10"/>
        <v>-80956.49</v>
      </c>
      <c r="J33" s="30">
        <f t="shared" si="10"/>
        <v>-17943.36</v>
      </c>
      <c r="K33" s="30">
        <f t="shared" si="9"/>
        <v>-600819.6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-70536.4</v>
      </c>
      <c r="C34" s="30">
        <f t="shared" si="11"/>
        <v>-74179.6</v>
      </c>
      <c r="D34" s="30">
        <f t="shared" si="11"/>
        <v>-67958</v>
      </c>
      <c r="E34" s="30">
        <f t="shared" si="11"/>
        <v>-48439.6</v>
      </c>
      <c r="F34" s="30">
        <f t="shared" si="11"/>
        <v>-50116</v>
      </c>
      <c r="G34" s="30">
        <f t="shared" si="11"/>
        <v>-27997.2</v>
      </c>
      <c r="H34" s="30">
        <f t="shared" si="11"/>
        <v>-23579.6</v>
      </c>
      <c r="I34" s="30">
        <f t="shared" si="11"/>
        <v>-71500</v>
      </c>
      <c r="J34" s="30">
        <f t="shared" si="11"/>
        <v>-15026</v>
      </c>
      <c r="K34" s="30">
        <f t="shared" si="9"/>
        <v>-449332.39999999997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-30379.76</v>
      </c>
      <c r="C37" s="30">
        <v>-6984.2</v>
      </c>
      <c r="D37" s="30">
        <v>-15541.3</v>
      </c>
      <c r="E37" s="30">
        <v>-49263.02</v>
      </c>
      <c r="F37" s="26">
        <v>0</v>
      </c>
      <c r="G37" s="30">
        <v>-30885.4</v>
      </c>
      <c r="H37" s="30">
        <v>-6059.67</v>
      </c>
      <c r="I37" s="30">
        <v>-9456.49</v>
      </c>
      <c r="J37" s="30">
        <v>-2917.36</v>
      </c>
      <c r="K37" s="30">
        <f t="shared" si="9"/>
        <v>-151487.19999999998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-25007.62999999989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-7239.580000000016</v>
      </c>
      <c r="K38" s="30">
        <f t="shared" si="9"/>
        <v>-32247.209999999905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-25007.63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-7239.58</v>
      </c>
      <c r="K39" s="30">
        <f t="shared" si="9"/>
        <v>-32247.21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1614101.5200000003</v>
      </c>
      <c r="C55" s="27">
        <f t="shared" si="15"/>
        <v>1543619.7499999998</v>
      </c>
      <c r="D55" s="27">
        <f t="shared" si="15"/>
        <v>1864628.1000000003</v>
      </c>
      <c r="E55" s="27">
        <f t="shared" si="15"/>
        <v>1131229.5099999998</v>
      </c>
      <c r="F55" s="27">
        <f t="shared" si="15"/>
        <v>1167968.1100000003</v>
      </c>
      <c r="G55" s="27">
        <f t="shared" si="15"/>
        <v>1283920.66</v>
      </c>
      <c r="H55" s="27">
        <f t="shared" si="15"/>
        <v>1170557.2500000002</v>
      </c>
      <c r="I55" s="27">
        <f t="shared" si="15"/>
        <v>1616202.2599999995</v>
      </c>
      <c r="J55" s="27">
        <f t="shared" si="15"/>
        <v>573014.98</v>
      </c>
      <c r="K55" s="20">
        <f>SUM(B55:J55)</f>
        <v>11965242.14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1614101.52</v>
      </c>
      <c r="C61" s="10">
        <f t="shared" si="17"/>
        <v>1543619.75</v>
      </c>
      <c r="D61" s="10">
        <f t="shared" si="17"/>
        <v>1864628.1</v>
      </c>
      <c r="E61" s="10">
        <f t="shared" si="17"/>
        <v>1131229.51</v>
      </c>
      <c r="F61" s="10">
        <f t="shared" si="17"/>
        <v>1167968.11</v>
      </c>
      <c r="G61" s="10">
        <f t="shared" si="17"/>
        <v>1283920.66</v>
      </c>
      <c r="H61" s="10">
        <f t="shared" si="17"/>
        <v>1170557.25</v>
      </c>
      <c r="I61" s="10">
        <f>SUM(I62:I74)</f>
        <v>1616202.26</v>
      </c>
      <c r="J61" s="10">
        <f t="shared" si="17"/>
        <v>573014.98</v>
      </c>
      <c r="K61" s="5">
        <f>SUM(K62:K74)</f>
        <v>11965242.140000002</v>
      </c>
      <c r="L61" s="9"/>
    </row>
    <row r="62" spans="1:12" ht="16.5" customHeight="1">
      <c r="A62" s="7" t="s">
        <v>56</v>
      </c>
      <c r="B62" s="8">
        <v>1418472.42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1418472.42</v>
      </c>
      <c r="L62"/>
    </row>
    <row r="63" spans="1:12" ht="16.5" customHeight="1">
      <c r="A63" s="7" t="s">
        <v>57</v>
      </c>
      <c r="B63" s="8">
        <v>195629.1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195629.1</v>
      </c>
      <c r="L63"/>
    </row>
    <row r="64" spans="1:12" ht="16.5" customHeight="1">
      <c r="A64" s="7" t="s">
        <v>4</v>
      </c>
      <c r="B64" s="6">
        <v>0</v>
      </c>
      <c r="C64" s="8">
        <v>1543619.75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1543619.75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1864628.1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1864628.1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1131229.51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1131229.51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1167968.11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1167968.11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1283920.66</v>
      </c>
      <c r="H68" s="6">
        <v>0</v>
      </c>
      <c r="I68" s="6">
        <v>0</v>
      </c>
      <c r="J68" s="6">
        <v>0</v>
      </c>
      <c r="K68" s="5">
        <f t="shared" si="18"/>
        <v>1283920.66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1170557.25</v>
      </c>
      <c r="I69" s="6">
        <v>0</v>
      </c>
      <c r="J69" s="6">
        <v>0</v>
      </c>
      <c r="K69" s="5">
        <f t="shared" si="18"/>
        <v>1170557.25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587974.38</v>
      </c>
      <c r="J71" s="6">
        <v>0</v>
      </c>
      <c r="K71" s="5">
        <f t="shared" si="18"/>
        <v>587974.38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1028227.88</v>
      </c>
      <c r="J72" s="6">
        <v>0</v>
      </c>
      <c r="K72" s="5">
        <f t="shared" si="18"/>
        <v>1028227.88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573014.98</v>
      </c>
      <c r="K73" s="5">
        <f t="shared" si="18"/>
        <v>573014.98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2024-03-01T17:18:02Z</dcterms:modified>
  <cp:category/>
  <cp:version/>
  <cp:contentType/>
  <cp:contentStatus/>
</cp:coreProperties>
</file>