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<sst xmlns="http://schemas.openxmlformats.org/spreadsheetml/2006/main" count="83" uniqueCount="82">
  <si>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</si>
  <si>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</si>
  <si>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</si>
  <si>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</si>
  <si>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</si>
  <si>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</si>
  <si>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</si>
  <si>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</si>
  <si>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</si>
  <si>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</si>
  <si>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</si>
  <si>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</si>
  <si>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</si>
  <si>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</si>
  <si>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</si>
  <si>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</si>
  <si>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</si>
  <si>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</si>
  <si>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</si>
  <si>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</si>
  <si>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</si>
  <si>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</si>
  <si>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</si>
  <si>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</si>
  <si>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</si>
  <si>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</si>
  <si>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</si>
  <si>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</si>
  <si>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</si>
  <si>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</si>
  <si>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</si>
  <si>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</si>
  <si>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</si>
  <si>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</si>
  <si>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</si>
  <si>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</si>
  <si>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</si>
  <si>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</si>
  <si>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</si>
  <si>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</si>
  <si>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</si>
  <si>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</si>
  <si>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</si>
  <si>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</si>
  <si>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</si>
  <si>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</si>
  <si>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</si>
  <si>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</si>
  <si>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</si>
  <si>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</si>
  <si>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</si>
  <si>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</si>
  <si>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</si>
  <si>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</si>
  <si>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</si>
  <si>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</si>
  <si>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</si>
  <si>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</si>
  <si>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</si>
  <si>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</si>
  <si>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</si>
  <si>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</si>
  <si>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</si>
  <si>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</si>
  <si>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</si>
  <si>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</si>
  <si>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</si>
  <si>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</si>
  <si>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</si>
  <si>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</si>
  <si>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</si>
  <si>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</si>
  <si>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</si>
  <si>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</si>
  <si>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</si>
  <si>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</si>
  <si>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</si>
  <si>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</si>
  <si>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</si>
  <si>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</si>
  <si>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23/02/24 - VENCIMENTO 01/03/24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</si>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</sst>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334143</v>
      </c>
      <c r="C7" s="46">
        <f aca="true" t="shared" si="0" ref="C7:J7">+C8+C11</f>
        <v>267707</v>
      </c>
      <c r="D7" s="46">
        <f t="shared" si="0"/>
        <v>319560</v>
      </c>
      <c r="E7" s="46">
        <f t="shared" si="0"/>
        <v>184719</v>
      </c>
      <c r="F7" s="46">
        <f t="shared" si="0"/>
        <v>236148</v>
      </c>
      <c r="G7" s="46">
        <f t="shared" si="0"/>
        <v>233041</v>
      </c>
      <c r="H7" s="46">
        <f t="shared" si="0"/>
        <v>256837</v>
      </c>
      <c r="I7" s="46">
        <f t="shared" si="0"/>
        <v>365182</v>
      </c>
      <c r="J7" s="46">
        <f t="shared" si="0"/>
        <v>116423</v>
      </c>
      <c r="K7" s="38">
        <f aca="true" t="shared" si="1" ref="K7:K13">SUM(B7:J7)</f>
        <v>2313760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16078</v>
      </c>
      <c r="C8" s="44">
        <f t="shared" si="2"/>
        <v>15758</v>
      </c>
      <c r="D8" s="44">
        <f t="shared" si="2"/>
        <v>14837</v>
      </c>
      <c r="E8" s="44">
        <f t="shared" si="2"/>
        <v>10879</v>
      </c>
      <c r="F8" s="44">
        <f t="shared" si="2"/>
        <v>11284</v>
      </c>
      <c r="G8" s="44">
        <f t="shared" si="2"/>
        <v>6220</v>
      </c>
      <c r="H8" s="44">
        <f t="shared" si="2"/>
        <v>5147</v>
      </c>
      <c r="I8" s="44">
        <f t="shared" si="2"/>
        <v>15939</v>
      </c>
      <c r="J8" s="44">
        <f t="shared" si="2"/>
        <v>3205</v>
      </c>
      <c r="K8" s="38">
        <f t="shared" si="1"/>
        <v>99347</v>
      </c>
      <c r="L8"/>
      <c r="M8"/>
      <c r="N8"/>
    </row>
    <row r="9" spans="1:14" ht="16.5" customHeight="1">
      <c r="A9" s="22" t="s">
        <v>32</v>
      </c>
      <c r="B9" s="44">
        <v>16010</v>
      </c>
      <c r="C9" s="44">
        <v>15756</v>
      </c>
      <c r="D9" s="44">
        <v>14837</v>
      </c>
      <c r="E9" s="44">
        <v>10608</v>
      </c>
      <c r="F9" s="44">
        <v>11268</v>
      </c>
      <c r="G9" s="44">
        <v>6216</v>
      </c>
      <c r="H9" s="44">
        <v>5147</v>
      </c>
      <c r="I9" s="44">
        <v>15883</v>
      </c>
      <c r="J9" s="44">
        <v>3205</v>
      </c>
      <c r="K9" s="38">
        <f t="shared" si="1"/>
        <v>98930</v>
      </c>
      <c r="L9"/>
      <c r="M9"/>
      <c r="N9"/>
    </row>
    <row r="10" spans="1:14" ht="16.5" customHeight="1">
      <c r="A10" s="22" t="s">
        <v>31</v>
      </c>
      <c r="B10" s="44">
        <v>68</v>
      </c>
      <c r="C10" s="44">
        <v>2</v>
      </c>
      <c r="D10" s="44">
        <v>0</v>
      </c>
      <c r="E10" s="44">
        <v>271</v>
      </c>
      <c r="F10" s="44">
        <v>16</v>
      </c>
      <c r="G10" s="44">
        <v>4</v>
      </c>
      <c r="H10" s="44">
        <v>0</v>
      </c>
      <c r="I10" s="44">
        <v>56</v>
      </c>
      <c r="J10" s="44">
        <v>0</v>
      </c>
      <c r="K10" s="38">
        <f t="shared" si="1"/>
        <v>417</v>
      </c>
      <c r="L10"/>
      <c r="M10"/>
      <c r="N10"/>
    </row>
    <row r="11" spans="1:14" ht="16.5" customHeight="1">
      <c r="A11" s="43" t="s">
        <v>67</v>
      </c>
      <c r="B11" s="42">
        <v>318065</v>
      </c>
      <c r="C11" s="42">
        <v>251949</v>
      </c>
      <c r="D11" s="42">
        <v>304723</v>
      </c>
      <c r="E11" s="42">
        <v>173840</v>
      </c>
      <c r="F11" s="42">
        <v>224864</v>
      </c>
      <c r="G11" s="42">
        <v>226821</v>
      </c>
      <c r="H11" s="42">
        <v>251690</v>
      </c>
      <c r="I11" s="42">
        <v>349243</v>
      </c>
      <c r="J11" s="42">
        <v>113218</v>
      </c>
      <c r="K11" s="38">
        <f t="shared" si="1"/>
        <v>2214413</v>
      </c>
      <c r="L11" s="59"/>
      <c r="M11" s="59"/>
      <c r="N11" s="59"/>
    </row>
    <row r="12" spans="1:14" ht="16.5" customHeight="1">
      <c r="A12" s="22" t="s">
        <v>79</v>
      </c>
      <c r="B12" s="42">
        <v>22117</v>
      </c>
      <c r="C12" s="42">
        <v>19211</v>
      </c>
      <c r="D12" s="42">
        <v>22811</v>
      </c>
      <c r="E12" s="42">
        <v>16003</v>
      </c>
      <c r="F12" s="42">
        <v>13479</v>
      </c>
      <c r="G12" s="42">
        <v>12645</v>
      </c>
      <c r="H12" s="42">
        <v>12839</v>
      </c>
      <c r="I12" s="42">
        <v>18784</v>
      </c>
      <c r="J12" s="42">
        <v>4919</v>
      </c>
      <c r="K12" s="38">
        <f t="shared" si="1"/>
        <v>142808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295948</v>
      </c>
      <c r="C13" s="42">
        <f>+C11-C12</f>
        <v>232738</v>
      </c>
      <c r="D13" s="42">
        <f>+D11-D12</f>
        <v>281912</v>
      </c>
      <c r="E13" s="42">
        <f aca="true" t="shared" si="3" ref="E13:J13">+E11-E12</f>
        <v>157837</v>
      </c>
      <c r="F13" s="42">
        <f t="shared" si="3"/>
        <v>211385</v>
      </c>
      <c r="G13" s="42">
        <f t="shared" si="3"/>
        <v>214176</v>
      </c>
      <c r="H13" s="42">
        <f t="shared" si="3"/>
        <v>238851</v>
      </c>
      <c r="I13" s="42">
        <f t="shared" si="3"/>
        <v>330459</v>
      </c>
      <c r="J13" s="42">
        <f t="shared" si="3"/>
        <v>108299</v>
      </c>
      <c r="K13" s="38">
        <f t="shared" si="1"/>
        <v>2071605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1.092587423605172</v>
      </c>
      <c r="C18" s="39">
        <v>1.171431497349751</v>
      </c>
      <c r="D18" s="39">
        <v>1.075914429342359</v>
      </c>
      <c r="E18" s="39">
        <v>1.330809084276154</v>
      </c>
      <c r="F18" s="39">
        <v>0.983883485484082</v>
      </c>
      <c r="G18" s="39">
        <v>1.088969200400871</v>
      </c>
      <c r="H18" s="39">
        <v>1.112154640909719</v>
      </c>
      <c r="I18" s="39">
        <v>1.029829934334714</v>
      </c>
      <c r="J18" s="39">
        <v>1.05777955693474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1715691.1</v>
      </c>
      <c r="C20" s="36">
        <f aca="true" t="shared" si="4" ref="C20:J20">SUM(C21:C30)</f>
        <v>1617791.49</v>
      </c>
      <c r="D20" s="36">
        <f t="shared" si="4"/>
        <v>1960239.4900000002</v>
      </c>
      <c r="E20" s="36">
        <f t="shared" si="4"/>
        <v>1225875.72</v>
      </c>
      <c r="F20" s="36">
        <f t="shared" si="4"/>
        <v>1219478.6500000004</v>
      </c>
      <c r="G20" s="36">
        <f t="shared" si="4"/>
        <v>1343707.75</v>
      </c>
      <c r="H20" s="36">
        <f t="shared" si="4"/>
        <v>1212346.22</v>
      </c>
      <c r="I20" s="36">
        <f t="shared" si="4"/>
        <v>1700959.1300000001</v>
      </c>
      <c r="J20" s="36">
        <f t="shared" si="4"/>
        <v>596006.71</v>
      </c>
      <c r="K20" s="36">
        <f aca="true" t="shared" si="5" ref="K20:K29">SUM(B20:J20)</f>
        <v>12592096.260000002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1508622.23</v>
      </c>
      <c r="C21" s="58">
        <f>ROUND((C15+C16)*C7,2)</f>
        <v>1327826.72</v>
      </c>
      <c r="D21" s="58">
        <f aca="true" t="shared" si="6" ref="D21:J21">ROUND((D15+D16)*D7,2)</f>
        <v>1757100.66</v>
      </c>
      <c r="E21" s="58">
        <f t="shared" si="6"/>
        <v>883067.65</v>
      </c>
      <c r="F21" s="58">
        <f t="shared" si="6"/>
        <v>1194696.35</v>
      </c>
      <c r="G21" s="58">
        <f t="shared" si="6"/>
        <v>1190909.42</v>
      </c>
      <c r="H21" s="58">
        <f t="shared" si="6"/>
        <v>1045069.75</v>
      </c>
      <c r="I21" s="58">
        <f t="shared" si="6"/>
        <v>1500971.06</v>
      </c>
      <c r="J21" s="58">
        <f t="shared" si="6"/>
        <v>541460.09</v>
      </c>
      <c r="K21" s="30">
        <f t="shared" si="5"/>
        <v>10949723.930000002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139679.45</v>
      </c>
      <c r="C22" s="30">
        <f t="shared" si="7"/>
        <v>227631.32</v>
      </c>
      <c r="D22" s="30">
        <f t="shared" si="7"/>
        <v>133389.29</v>
      </c>
      <c r="E22" s="30">
        <f t="shared" si="7"/>
        <v>292126.8</v>
      </c>
      <c r="F22" s="30">
        <f t="shared" si="7"/>
        <v>-19254.34</v>
      </c>
      <c r="G22" s="30">
        <f t="shared" si="7"/>
        <v>105954.26</v>
      </c>
      <c r="H22" s="30">
        <f t="shared" si="7"/>
        <v>117209.42</v>
      </c>
      <c r="I22" s="30">
        <f t="shared" si="7"/>
        <v>44773.87</v>
      </c>
      <c r="J22" s="30">
        <f t="shared" si="7"/>
        <v>31285.32</v>
      </c>
      <c r="K22" s="30">
        <f t="shared" si="5"/>
        <v>1072795.3900000001</v>
      </c>
      <c r="L22"/>
      <c r="M22"/>
      <c r="N22"/>
    </row>
    <row r="23" spans="1:14" ht="16.5" customHeight="1">
      <c r="A23" s="18" t="s">
        <v>26</v>
      </c>
      <c r="B23" s="30">
        <v>62666.26</v>
      </c>
      <c r="C23" s="30">
        <v>55933.37</v>
      </c>
      <c r="D23" s="30">
        <v>60913.76</v>
      </c>
      <c r="E23" s="30">
        <v>43095.01</v>
      </c>
      <c r="F23" s="30">
        <v>40186.61</v>
      </c>
      <c r="G23" s="30">
        <v>42794.45</v>
      </c>
      <c r="H23" s="30">
        <v>44230.63</v>
      </c>
      <c r="I23" s="30">
        <v>72153.56</v>
      </c>
      <c r="J23" s="30">
        <v>20374.11</v>
      </c>
      <c r="K23" s="30">
        <f t="shared" si="5"/>
        <v>442347.76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1490.31</v>
      </c>
      <c r="C26" s="30">
        <v>1402.99</v>
      </c>
      <c r="D26" s="30">
        <v>1702.8</v>
      </c>
      <c r="E26" s="30">
        <v>1065.34</v>
      </c>
      <c r="F26" s="30">
        <v>1059.52</v>
      </c>
      <c r="G26" s="30">
        <v>1167.22</v>
      </c>
      <c r="H26" s="30">
        <v>1053.7</v>
      </c>
      <c r="I26" s="30">
        <v>1475.76</v>
      </c>
      <c r="J26" s="30">
        <v>518.12</v>
      </c>
      <c r="K26" s="30">
        <f t="shared" si="5"/>
        <v>10935.760000000002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329.63</v>
      </c>
      <c r="J27" s="30">
        <v>126.42</v>
      </c>
      <c r="K27" s="30">
        <f t="shared" si="5"/>
        <v>2531.73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645.56</v>
      </c>
      <c r="G28" s="30">
        <v>732.69</v>
      </c>
      <c r="H28" s="30">
        <v>743.61</v>
      </c>
      <c r="I28" s="30">
        <v>1051.15</v>
      </c>
      <c r="J28" s="30">
        <v>350.53</v>
      </c>
      <c r="K28" s="30">
        <f t="shared" si="5"/>
        <v>7067.910000000001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76419.86</v>
      </c>
      <c r="J29" s="30">
        <v>0</v>
      </c>
      <c r="K29" s="30">
        <f t="shared" si="5"/>
        <v>76419.86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-103076.14000000001</v>
      </c>
      <c r="C32" s="30">
        <f t="shared" si="8"/>
        <v>-85483.81999999999</v>
      </c>
      <c r="D32" s="30">
        <f t="shared" si="8"/>
        <v>-151241.78999999995</v>
      </c>
      <c r="E32" s="30">
        <f t="shared" si="8"/>
        <v>-85846.9</v>
      </c>
      <c r="F32" s="30">
        <f t="shared" si="8"/>
        <v>-54644.409999999996</v>
      </c>
      <c r="G32" s="30">
        <f t="shared" si="8"/>
        <v>-124991.94</v>
      </c>
      <c r="H32" s="30">
        <f t="shared" si="8"/>
        <v>-42126</v>
      </c>
      <c r="I32" s="30">
        <f t="shared" si="8"/>
        <v>-82611.41</v>
      </c>
      <c r="J32" s="30">
        <f t="shared" si="8"/>
        <v>-23854.180000000015</v>
      </c>
      <c r="K32" s="30">
        <f aca="true" t="shared" si="9" ref="K32:K40">SUM(B32:J32)</f>
        <v>-753876.5900000001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-94629.6</v>
      </c>
      <c r="C33" s="30">
        <f t="shared" si="10"/>
        <v>-75559.59999999999</v>
      </c>
      <c r="D33" s="30">
        <f t="shared" si="10"/>
        <v>-77860.85</v>
      </c>
      <c r="E33" s="30">
        <f t="shared" si="10"/>
        <v>-85846.9</v>
      </c>
      <c r="F33" s="30">
        <f t="shared" si="10"/>
        <v>-49579.2</v>
      </c>
      <c r="G33" s="30">
        <f t="shared" si="10"/>
        <v>-60200.55</v>
      </c>
      <c r="H33" s="30">
        <f t="shared" si="10"/>
        <v>-27865.75</v>
      </c>
      <c r="I33" s="30">
        <f t="shared" si="10"/>
        <v>-78029.69</v>
      </c>
      <c r="J33" s="30">
        <f t="shared" si="10"/>
        <v>-16614.6</v>
      </c>
      <c r="K33" s="30">
        <f t="shared" si="9"/>
        <v>-566186.74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-70444</v>
      </c>
      <c r="C34" s="30">
        <f t="shared" si="11"/>
        <v>-69326.4</v>
      </c>
      <c r="D34" s="30">
        <f t="shared" si="11"/>
        <v>-65282.8</v>
      </c>
      <c r="E34" s="30">
        <f t="shared" si="11"/>
        <v>-46675.2</v>
      </c>
      <c r="F34" s="30">
        <f t="shared" si="11"/>
        <v>-49579.2</v>
      </c>
      <c r="G34" s="30">
        <f t="shared" si="11"/>
        <v>-27350.4</v>
      </c>
      <c r="H34" s="30">
        <f t="shared" si="11"/>
        <v>-22646.8</v>
      </c>
      <c r="I34" s="30">
        <f t="shared" si="11"/>
        <v>-69885.2</v>
      </c>
      <c r="J34" s="30">
        <f t="shared" si="11"/>
        <v>-14102</v>
      </c>
      <c r="K34" s="30">
        <f t="shared" si="9"/>
        <v>-435292.00000000006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-24185.6</v>
      </c>
      <c r="C37" s="30">
        <v>-6233.2</v>
      </c>
      <c r="D37" s="30">
        <v>-12578.05</v>
      </c>
      <c r="E37" s="30">
        <v>-39171.7</v>
      </c>
      <c r="F37" s="26">
        <v>0</v>
      </c>
      <c r="G37" s="30">
        <v>-32850.15</v>
      </c>
      <c r="H37" s="30">
        <v>-5218.95</v>
      </c>
      <c r="I37" s="30">
        <v>-8144.49</v>
      </c>
      <c r="J37" s="30">
        <v>-2512.6</v>
      </c>
      <c r="K37" s="30">
        <f t="shared" si="9"/>
        <v>-130894.73999999999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-8446.54</v>
      </c>
      <c r="C38" s="27">
        <f t="shared" si="12"/>
        <v>-9924.22</v>
      </c>
      <c r="D38" s="27">
        <f t="shared" si="12"/>
        <v>-73380.93999999994</v>
      </c>
      <c r="E38" s="27">
        <f t="shared" si="12"/>
        <v>0</v>
      </c>
      <c r="F38" s="27">
        <f t="shared" si="12"/>
        <v>-5065.21</v>
      </c>
      <c r="G38" s="27">
        <f t="shared" si="12"/>
        <v>-64791.39</v>
      </c>
      <c r="H38" s="27">
        <f t="shared" si="12"/>
        <v>-14260.25</v>
      </c>
      <c r="I38" s="27">
        <f t="shared" si="12"/>
        <v>-4581.72</v>
      </c>
      <c r="J38" s="27">
        <f t="shared" si="12"/>
        <v>-7239.580000000016</v>
      </c>
      <c r="K38" s="30">
        <f t="shared" si="9"/>
        <v>-187689.84999999998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-8446.54</v>
      </c>
      <c r="C40" s="27">
        <v>-9924.22</v>
      </c>
      <c r="D40" s="27">
        <v>-48373.31</v>
      </c>
      <c r="E40" s="27">
        <v>0</v>
      </c>
      <c r="F40" s="27">
        <v>-5065.21</v>
      </c>
      <c r="G40" s="27">
        <v>-64791.39</v>
      </c>
      <c r="H40" s="27">
        <v>-14260.25</v>
      </c>
      <c r="I40" s="27">
        <v>-4581.72</v>
      </c>
      <c r="J40" s="27">
        <v>0</v>
      </c>
      <c r="K40" s="30">
        <f t="shared" si="9"/>
        <v>-155442.64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1612614.96</v>
      </c>
      <c r="C55" s="27">
        <f t="shared" si="15"/>
        <v>1532307.67</v>
      </c>
      <c r="D55" s="27">
        <f t="shared" si="15"/>
        <v>1808997.7000000002</v>
      </c>
      <c r="E55" s="27">
        <f t="shared" si="15"/>
        <v>1140028.82</v>
      </c>
      <c r="F55" s="27">
        <f t="shared" si="15"/>
        <v>1164834.2400000005</v>
      </c>
      <c r="G55" s="27">
        <f t="shared" si="15"/>
        <v>1218715.81</v>
      </c>
      <c r="H55" s="27">
        <f t="shared" si="15"/>
        <v>1170220.22</v>
      </c>
      <c r="I55" s="27">
        <f t="shared" si="15"/>
        <v>1618347.7200000002</v>
      </c>
      <c r="J55" s="27">
        <f t="shared" si="15"/>
        <v>572152.5299999999</v>
      </c>
      <c r="K55" s="20">
        <f>SUM(B55:J55)</f>
        <v>11838219.670000002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1612614.96</v>
      </c>
      <c r="C61" s="10">
        <f t="shared" si="17"/>
        <v>1532307.67</v>
      </c>
      <c r="D61" s="10">
        <f t="shared" si="17"/>
        <v>1808997.7</v>
      </c>
      <c r="E61" s="10">
        <f t="shared" si="17"/>
        <v>1140028.82</v>
      </c>
      <c r="F61" s="10">
        <f t="shared" si="17"/>
        <v>1164834.24</v>
      </c>
      <c r="G61" s="10">
        <f t="shared" si="17"/>
        <v>1218715.81</v>
      </c>
      <c r="H61" s="10">
        <f t="shared" si="17"/>
        <v>1170220.22</v>
      </c>
      <c r="I61" s="10">
        <f>SUM(I62:I74)</f>
        <v>1618347.72</v>
      </c>
      <c r="J61" s="10">
        <f t="shared" si="17"/>
        <v>572152.53</v>
      </c>
      <c r="K61" s="5">
        <f>SUM(K62:K74)</f>
        <v>11838219.67</v>
      </c>
      <c r="L61" s="9"/>
    </row>
    <row r="62" spans="1:12" ht="16.5" customHeight="1">
      <c r="A62" s="7" t="s">
        <v>56</v>
      </c>
      <c r="B62" s="8">
        <v>1406684.03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1406684.03</v>
      </c>
      <c r="L62"/>
    </row>
    <row r="63" spans="1:12" ht="16.5" customHeight="1">
      <c r="A63" s="7" t="s">
        <v>57</v>
      </c>
      <c r="B63" s="8">
        <v>205930.93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205930.93</v>
      </c>
      <c r="L63"/>
    </row>
    <row r="64" spans="1:12" ht="16.5" customHeight="1">
      <c r="A64" s="7" t="s">
        <v>4</v>
      </c>
      <c r="B64" s="6">
        <v>0</v>
      </c>
      <c r="C64" s="8">
        <v>1532307.67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1532307.67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1808997.7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1808997.7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1140028.82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1140028.82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1164834.24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1164834.24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1218715.81</v>
      </c>
      <c r="H68" s="6">
        <v>0</v>
      </c>
      <c r="I68" s="6">
        <v>0</v>
      </c>
      <c r="J68" s="6">
        <v>0</v>
      </c>
      <c r="K68" s="5">
        <f t="shared" si="18"/>
        <v>1218715.81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1170220.22</v>
      </c>
      <c r="I69" s="6">
        <v>0</v>
      </c>
      <c r="J69" s="6">
        <v>0</v>
      </c>
      <c r="K69" s="5">
        <f t="shared" si="18"/>
        <v>1170220.22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585032.7</v>
      </c>
      <c r="J71" s="6">
        <v>0</v>
      </c>
      <c r="K71" s="5">
        <f t="shared" si="18"/>
        <v>585032.7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1033315.02</v>
      </c>
      <c r="J72" s="6">
        <v>0</v>
      </c>
      <c r="K72" s="5">
        <f t="shared" si="18"/>
        <v>1033315.02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572152.53</v>
      </c>
      <c r="K73" s="5">
        <f t="shared" si="18"/>
        <v>572152.53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2024-02-29T18:37:34Z</dcterms:modified>
  <cp:category/>
  <cp:version/>
  <cp:contentType/>
  <cp:contentStatus/>
</cp:coreProperties>
</file>