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<sst xmlns="http://schemas.openxmlformats.org/spreadsheetml/2006/main" count="84" uniqueCount="83">
  <si>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</si>
  <si>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</si>
  <si>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</si>
  <si>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</si>
  <si>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</si>
  <si>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</si>
  <si>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</si>
  <si>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</si>
  <si>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</si>
  <si>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</si>
  <si>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</si>
  <si>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</si>
  <si>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</si>
  <si>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</si>
  <si>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</si>
  <si>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</si>
  <si>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</si>
  <si>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</si>
  <si>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</si>
  <si>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</si>
  <si>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</si>
  <si>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</si>
  <si>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</si>
  <si>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</si>
  <si>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</si>
  <si>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</si>
  <si>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</si>
  <si>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</si>
  <si>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</si>
  <si>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</si>
  <si>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</si>
  <si>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</si>
  <si>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</si>
  <si>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</si>
  <si>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</si>
  <si>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</si>
  <si>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</si>
  <si>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</si>
  <si>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</si>
  <si>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</si>
  <si>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</si>
  <si>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</si>
  <si>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</si>
  <si>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</si>
  <si>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</si>
  <si>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</si>
  <si>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</si>
  <si>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</si>
  <si>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</si>
  <si>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</si>
  <si>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</si>
  <si>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</si>
  <si>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</si>
  <si>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</si>
  <si>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</si>
  <si>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</si>
  <si>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</si>
  <si>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</si>
  <si>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</si>
  <si>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</si>
  <si>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</si>
  <si>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</si>
  <si>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</si>
  <si>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</si>
  <si>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</si>
  <si>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</si>
  <si>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</si>
  <si>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</si>
  <si>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</si>
  <si>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</si>
  <si>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</si>
  <si>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</si>
  <si>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</si>
  <si>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</si>
  <si>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</si>
  <si>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</si>
  <si>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</si>
  <si>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</si>
  <si>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</si>
  <si>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22/02/24 - VENCIMENTO 29/02/24</t>
  </si>
  <si>
    <t>4.9. Remuneração Veículos Elétricos</t>
  </si>
  <si>
    <t>5.3. Revisão de Remuneração pelo Transporte Coletivo ¹</t>
  </si>
  <si>
    <t xml:space="preserve"> ¹ Revisões de passageiros transportados, ar condicionado, fator de transição, rede da madrugada, arla 32 e equipamentos embarcados de novembro/23. Total de  358.767 passageiros da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</si>
</sst>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349958</v>
      </c>
      <c r="C7" s="46">
        <f aca="true" t="shared" si="0" ref="C7:J7">+C8+C11</f>
        <v>280388</v>
      </c>
      <c r="D7" s="46">
        <f t="shared" si="0"/>
        <v>334881</v>
      </c>
      <c r="E7" s="46">
        <f t="shared" si="0"/>
        <v>194183</v>
      </c>
      <c r="F7" s="46">
        <f t="shared" si="0"/>
        <v>246242</v>
      </c>
      <c r="G7" s="46">
        <f t="shared" si="0"/>
        <v>237525</v>
      </c>
      <c r="H7" s="46">
        <f t="shared" si="0"/>
        <v>267327</v>
      </c>
      <c r="I7" s="46">
        <f t="shared" si="0"/>
        <v>376962</v>
      </c>
      <c r="J7" s="46">
        <f t="shared" si="0"/>
        <v>124845</v>
      </c>
      <c r="K7" s="38">
        <f aca="true" t="shared" si="1" ref="K7:K13">SUM(B7:J7)</f>
        <v>2412311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16520</v>
      </c>
      <c r="C8" s="44">
        <f t="shared" si="2"/>
        <v>16348</v>
      </c>
      <c r="D8" s="44">
        <f t="shared" si="2"/>
        <v>14872</v>
      </c>
      <c r="E8" s="44">
        <f t="shared" si="2"/>
        <v>11267</v>
      </c>
      <c r="F8" s="44">
        <f t="shared" si="2"/>
        <v>11745</v>
      </c>
      <c r="G8" s="44">
        <f t="shared" si="2"/>
        <v>6160</v>
      </c>
      <c r="H8" s="44">
        <f t="shared" si="2"/>
        <v>5137</v>
      </c>
      <c r="I8" s="44">
        <f t="shared" si="2"/>
        <v>16603</v>
      </c>
      <c r="J8" s="44">
        <f t="shared" si="2"/>
        <v>3524</v>
      </c>
      <c r="K8" s="38">
        <f t="shared" si="1"/>
        <v>102176</v>
      </c>
      <c r="L8"/>
      <c r="M8"/>
      <c r="N8"/>
    </row>
    <row r="9" spans="1:14" ht="16.5" customHeight="1">
      <c r="A9" s="22" t="s">
        <v>31</v>
      </c>
      <c r="B9" s="44">
        <v>16461</v>
      </c>
      <c r="C9" s="44">
        <v>16347</v>
      </c>
      <c r="D9" s="44">
        <v>14872</v>
      </c>
      <c r="E9" s="44">
        <v>10972</v>
      </c>
      <c r="F9" s="44">
        <v>11731</v>
      </c>
      <c r="G9" s="44">
        <v>6158</v>
      </c>
      <c r="H9" s="44">
        <v>5137</v>
      </c>
      <c r="I9" s="44">
        <v>16558</v>
      </c>
      <c r="J9" s="44">
        <v>3524</v>
      </c>
      <c r="K9" s="38">
        <f t="shared" si="1"/>
        <v>101760</v>
      </c>
      <c r="L9"/>
      <c r="M9"/>
      <c r="N9"/>
    </row>
    <row r="10" spans="1:14" ht="16.5" customHeight="1">
      <c r="A10" s="22" t="s">
        <v>30</v>
      </c>
      <c r="B10" s="44">
        <v>59</v>
      </c>
      <c r="C10" s="44">
        <v>1</v>
      </c>
      <c r="D10" s="44">
        <v>0</v>
      </c>
      <c r="E10" s="44">
        <v>295</v>
      </c>
      <c r="F10" s="44">
        <v>14</v>
      </c>
      <c r="G10" s="44">
        <v>2</v>
      </c>
      <c r="H10" s="44">
        <v>0</v>
      </c>
      <c r="I10" s="44">
        <v>45</v>
      </c>
      <c r="J10" s="44">
        <v>0</v>
      </c>
      <c r="K10" s="38">
        <f t="shared" si="1"/>
        <v>416</v>
      </c>
      <c r="L10"/>
      <c r="M10"/>
      <c r="N10"/>
    </row>
    <row r="11" spans="1:14" ht="16.5" customHeight="1">
      <c r="A11" s="43" t="s">
        <v>66</v>
      </c>
      <c r="B11" s="42">
        <v>333438</v>
      </c>
      <c r="C11" s="42">
        <v>264040</v>
      </c>
      <c r="D11" s="42">
        <v>320009</v>
      </c>
      <c r="E11" s="42">
        <v>182916</v>
      </c>
      <c r="F11" s="42">
        <v>234497</v>
      </c>
      <c r="G11" s="42">
        <v>231365</v>
      </c>
      <c r="H11" s="42">
        <v>262190</v>
      </c>
      <c r="I11" s="42">
        <v>360359</v>
      </c>
      <c r="J11" s="42">
        <v>121321</v>
      </c>
      <c r="K11" s="38">
        <f t="shared" si="1"/>
        <v>2310135</v>
      </c>
      <c r="L11" s="59"/>
      <c r="M11" s="59"/>
      <c r="N11" s="59"/>
    </row>
    <row r="12" spans="1:14" ht="16.5" customHeight="1">
      <c r="A12" s="22" t="s">
        <v>78</v>
      </c>
      <c r="B12" s="42">
        <v>22386</v>
      </c>
      <c r="C12" s="42">
        <v>19395</v>
      </c>
      <c r="D12" s="42">
        <v>23127</v>
      </c>
      <c r="E12" s="42">
        <v>16756</v>
      </c>
      <c r="F12" s="42">
        <v>13692</v>
      </c>
      <c r="G12" s="42">
        <v>12462</v>
      </c>
      <c r="H12" s="42">
        <v>13022</v>
      </c>
      <c r="I12" s="42">
        <v>18976</v>
      </c>
      <c r="J12" s="42">
        <v>5223</v>
      </c>
      <c r="K12" s="38">
        <f t="shared" si="1"/>
        <v>145039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311052</v>
      </c>
      <c r="C13" s="42">
        <f>+C11-C12</f>
        <v>244645</v>
      </c>
      <c r="D13" s="42">
        <f>+D11-D12</f>
        <v>296882</v>
      </c>
      <c r="E13" s="42">
        <f aca="true" t="shared" si="3" ref="E13:J13">+E11-E12</f>
        <v>166160</v>
      </c>
      <c r="F13" s="42">
        <f t="shared" si="3"/>
        <v>220805</v>
      </c>
      <c r="G13" s="42">
        <f t="shared" si="3"/>
        <v>218903</v>
      </c>
      <c r="H13" s="42">
        <f t="shared" si="3"/>
        <v>249168</v>
      </c>
      <c r="I13" s="42">
        <f t="shared" si="3"/>
        <v>341383</v>
      </c>
      <c r="J13" s="42">
        <f t="shared" si="3"/>
        <v>116098</v>
      </c>
      <c r="K13" s="38">
        <f t="shared" si="1"/>
        <v>2165096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1.059795457626654</v>
      </c>
      <c r="C18" s="39">
        <v>1.131541369457846</v>
      </c>
      <c r="D18" s="39">
        <v>1.049198963669571</v>
      </c>
      <c r="E18" s="39">
        <v>1.279232537822477</v>
      </c>
      <c r="F18" s="39">
        <v>0.950418629158141</v>
      </c>
      <c r="G18" s="39">
        <v>1.074943106141897</v>
      </c>
      <c r="H18" s="39">
        <v>1.081952978533643</v>
      </c>
      <c r="I18" s="39">
        <v>1.007444660734026</v>
      </c>
      <c r="J18" s="39">
        <v>0.992979104696544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1741792.4400000002</v>
      </c>
      <c r="C20" s="36">
        <f aca="true" t="shared" si="4" ref="C20:J20">SUM(C21:C30)</f>
        <v>1636379.66</v>
      </c>
      <c r="D20" s="36">
        <f t="shared" si="4"/>
        <v>2003618.7400000002</v>
      </c>
      <c r="E20" s="36">
        <f t="shared" si="4"/>
        <v>1238861.89</v>
      </c>
      <c r="F20" s="36">
        <f t="shared" si="4"/>
        <v>1228042.86</v>
      </c>
      <c r="G20" s="36">
        <f t="shared" si="4"/>
        <v>1351604.7000000002</v>
      </c>
      <c r="H20" s="36">
        <f t="shared" si="4"/>
        <v>1227222.35</v>
      </c>
      <c r="I20" s="36">
        <f t="shared" si="4"/>
        <v>1716005.5799999996</v>
      </c>
      <c r="J20" s="36">
        <f t="shared" si="4"/>
        <v>599633.13</v>
      </c>
      <c r="K20" s="36">
        <f aca="true" t="shared" si="5" ref="K20:K29">SUM(B20:J20)</f>
        <v>12743161.35</v>
      </c>
      <c r="L20"/>
      <c r="M20"/>
      <c r="N20"/>
    </row>
    <row r="21" spans="1:14" ht="16.5" customHeight="1">
      <c r="A21" s="35" t="s">
        <v>27</v>
      </c>
      <c r="B21" s="58">
        <f>ROUND((B15+B16)*B7,2)</f>
        <v>1580025.37</v>
      </c>
      <c r="C21" s="58">
        <f>ROUND((C15+C16)*C7,2)</f>
        <v>1390724.48</v>
      </c>
      <c r="D21" s="58">
        <f aca="true" t="shared" si="6" ref="D21:J21">ROUND((D15+D16)*D7,2)</f>
        <v>1841343.18</v>
      </c>
      <c r="E21" s="58">
        <f t="shared" si="6"/>
        <v>928311.25</v>
      </c>
      <c r="F21" s="58">
        <f t="shared" si="6"/>
        <v>1245762.9</v>
      </c>
      <c r="G21" s="58">
        <f t="shared" si="6"/>
        <v>1213824.01</v>
      </c>
      <c r="H21" s="58">
        <f t="shared" si="6"/>
        <v>1087753.56</v>
      </c>
      <c r="I21" s="58">
        <f t="shared" si="6"/>
        <v>1549389.21</v>
      </c>
      <c r="J21" s="58">
        <f t="shared" si="6"/>
        <v>580629.13</v>
      </c>
      <c r="K21" s="30">
        <f t="shared" si="5"/>
        <v>11417763.090000002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94478.34</v>
      </c>
      <c r="C22" s="30">
        <f t="shared" si="7"/>
        <v>182937.8</v>
      </c>
      <c r="D22" s="30">
        <f t="shared" si="7"/>
        <v>90592.18</v>
      </c>
      <c r="E22" s="30">
        <f t="shared" si="7"/>
        <v>259214.71</v>
      </c>
      <c r="F22" s="30">
        <f t="shared" si="7"/>
        <v>-61766.63</v>
      </c>
      <c r="G22" s="30">
        <f t="shared" si="7"/>
        <v>90967.74</v>
      </c>
      <c r="H22" s="30">
        <f t="shared" si="7"/>
        <v>89144.64</v>
      </c>
      <c r="I22" s="30">
        <f t="shared" si="7"/>
        <v>11534.68</v>
      </c>
      <c r="J22" s="30">
        <f t="shared" si="7"/>
        <v>-4076.54</v>
      </c>
      <c r="K22" s="30">
        <f t="shared" si="5"/>
        <v>753026.92</v>
      </c>
      <c r="L22"/>
      <c r="M22"/>
      <c r="N22"/>
    </row>
    <row r="23" spans="1:14" ht="16.5" customHeight="1">
      <c r="A23" s="18" t="s">
        <v>25</v>
      </c>
      <c r="B23" s="30">
        <v>62562.66</v>
      </c>
      <c r="C23" s="30">
        <v>56317.3</v>
      </c>
      <c r="D23" s="30">
        <v>62833.05</v>
      </c>
      <c r="E23" s="30">
        <v>43752.58</v>
      </c>
      <c r="F23" s="30">
        <v>40202.38</v>
      </c>
      <c r="G23" s="30">
        <v>42772.06</v>
      </c>
      <c r="H23" s="30">
        <v>44487.73</v>
      </c>
      <c r="I23" s="30">
        <v>71856.68</v>
      </c>
      <c r="J23" s="30">
        <v>20196.26</v>
      </c>
      <c r="K23" s="30">
        <f t="shared" si="5"/>
        <v>444980.7</v>
      </c>
      <c r="L23"/>
      <c r="M23"/>
      <c r="N23"/>
    </row>
    <row r="24" spans="1:14" ht="16.5" customHeight="1">
      <c r="A24" s="18" t="s">
        <v>24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1493.22</v>
      </c>
      <c r="C26" s="30">
        <v>1402.99</v>
      </c>
      <c r="D26" s="30">
        <v>1717.35</v>
      </c>
      <c r="E26" s="30">
        <v>1062.43</v>
      </c>
      <c r="F26" s="30">
        <v>1053.7</v>
      </c>
      <c r="G26" s="30">
        <v>1158.49</v>
      </c>
      <c r="H26" s="30">
        <v>1053.7</v>
      </c>
      <c r="I26" s="30">
        <v>1472.85</v>
      </c>
      <c r="J26" s="30">
        <v>515.21</v>
      </c>
      <c r="K26" s="30">
        <f t="shared" si="5"/>
        <v>10929.939999999999</v>
      </c>
      <c r="L26" s="59"/>
      <c r="M26" s="59"/>
      <c r="N26" s="59"/>
    </row>
    <row r="27" spans="1:14" ht="16.5" customHeight="1">
      <c r="A27" s="18" t="s">
        <v>75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76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645.56</v>
      </c>
      <c r="G28" s="30">
        <v>732.69</v>
      </c>
      <c r="H28" s="30">
        <v>743.61</v>
      </c>
      <c r="I28" s="30">
        <v>1051.15</v>
      </c>
      <c r="J28" s="30">
        <v>350.53</v>
      </c>
      <c r="K28" s="30">
        <f t="shared" si="5"/>
        <v>7067.910000000001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76587.14</v>
      </c>
      <c r="J29" s="30">
        <v>0</v>
      </c>
      <c r="K29" s="30">
        <f t="shared" si="5"/>
        <v>76587.14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442273.83999999997</v>
      </c>
      <c r="C32" s="30">
        <f t="shared" si="8"/>
        <v>247073.08000000002</v>
      </c>
      <c r="D32" s="30">
        <f t="shared" si="8"/>
        <v>266198.2200000001</v>
      </c>
      <c r="E32" s="30">
        <f t="shared" si="8"/>
        <v>430077.21</v>
      </c>
      <c r="F32" s="30">
        <f t="shared" si="8"/>
        <v>281254.44999999995</v>
      </c>
      <c r="G32" s="30">
        <f t="shared" si="8"/>
        <v>196193.15</v>
      </c>
      <c r="H32" s="30">
        <f t="shared" si="8"/>
        <v>50667.56</v>
      </c>
      <c r="I32" s="30">
        <f t="shared" si="8"/>
        <v>256322.60000000003</v>
      </c>
      <c r="J32" s="30">
        <f t="shared" si="8"/>
        <v>114216.27999999997</v>
      </c>
      <c r="K32" s="30">
        <f aca="true" t="shared" si="9" ref="K32:K40">SUM(B32:J32)</f>
        <v>2284276.3899999997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-99396.9</v>
      </c>
      <c r="C33" s="30">
        <f t="shared" si="10"/>
        <v>-78727.3</v>
      </c>
      <c r="D33" s="30">
        <f t="shared" si="10"/>
        <v>-80070.5</v>
      </c>
      <c r="E33" s="30">
        <f t="shared" si="10"/>
        <v>-95504.05</v>
      </c>
      <c r="F33" s="30">
        <f t="shared" si="10"/>
        <v>-51616.4</v>
      </c>
      <c r="G33" s="30">
        <f t="shared" si="10"/>
        <v>-56512.850000000006</v>
      </c>
      <c r="H33" s="30">
        <f t="shared" si="10"/>
        <v>-28288.949999999997</v>
      </c>
      <c r="I33" s="30">
        <f t="shared" si="10"/>
        <v>-81728.79</v>
      </c>
      <c r="J33" s="30">
        <f t="shared" si="10"/>
        <v>-18243.13</v>
      </c>
      <c r="K33" s="30">
        <f t="shared" si="9"/>
        <v>-590088.87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-72428.4</v>
      </c>
      <c r="C34" s="30">
        <f t="shared" si="11"/>
        <v>-71926.8</v>
      </c>
      <c r="D34" s="30">
        <f t="shared" si="11"/>
        <v>-65436.8</v>
      </c>
      <c r="E34" s="30">
        <f t="shared" si="11"/>
        <v>-48276.8</v>
      </c>
      <c r="F34" s="30">
        <f t="shared" si="11"/>
        <v>-51616.4</v>
      </c>
      <c r="G34" s="30">
        <f t="shared" si="11"/>
        <v>-27095.2</v>
      </c>
      <c r="H34" s="30">
        <f t="shared" si="11"/>
        <v>-22602.8</v>
      </c>
      <c r="I34" s="30">
        <f t="shared" si="11"/>
        <v>-72855.2</v>
      </c>
      <c r="J34" s="30">
        <f t="shared" si="11"/>
        <v>-15505.6</v>
      </c>
      <c r="K34" s="30">
        <f t="shared" si="9"/>
        <v>-447744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-26968.5</v>
      </c>
      <c r="C37" s="30">
        <v>-6800.5</v>
      </c>
      <c r="D37" s="30">
        <v>-14633.7</v>
      </c>
      <c r="E37" s="30">
        <v>-47227.25</v>
      </c>
      <c r="F37" s="26">
        <v>0</v>
      </c>
      <c r="G37" s="30">
        <v>-29417.65</v>
      </c>
      <c r="H37" s="30">
        <v>-5686.15</v>
      </c>
      <c r="I37" s="30">
        <v>-8873.59</v>
      </c>
      <c r="J37" s="30">
        <v>-2737.53</v>
      </c>
      <c r="K37" s="30">
        <f t="shared" si="9"/>
        <v>-142344.87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541670.74</v>
      </c>
      <c r="C50" s="17">
        <v>325800.38</v>
      </c>
      <c r="D50" s="17">
        <v>371276.35</v>
      </c>
      <c r="E50" s="17">
        <v>525581.26</v>
      </c>
      <c r="F50" s="17">
        <v>332870.85</v>
      </c>
      <c r="G50" s="17">
        <v>252706</v>
      </c>
      <c r="H50" s="17">
        <v>78956.51</v>
      </c>
      <c r="I50" s="17">
        <v>338051.39</v>
      </c>
      <c r="J50" s="17">
        <v>139698.99</v>
      </c>
      <c r="K50" s="30">
        <f t="shared" si="13"/>
        <v>2906612.4699999997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2184066.2800000003</v>
      </c>
      <c r="C55" s="27">
        <f t="shared" si="15"/>
        <v>1883452.74</v>
      </c>
      <c r="D55" s="27">
        <f t="shared" si="15"/>
        <v>2269816.9600000004</v>
      </c>
      <c r="E55" s="27">
        <f t="shared" si="15"/>
        <v>1668939.0999999999</v>
      </c>
      <c r="F55" s="27">
        <f t="shared" si="15"/>
        <v>1509297.31</v>
      </c>
      <c r="G55" s="27">
        <f t="shared" si="15"/>
        <v>1547797.85</v>
      </c>
      <c r="H55" s="27">
        <f t="shared" si="15"/>
        <v>1277889.9100000001</v>
      </c>
      <c r="I55" s="27">
        <f t="shared" si="15"/>
        <v>1972328.1799999997</v>
      </c>
      <c r="J55" s="27">
        <f t="shared" si="15"/>
        <v>713849.4099999999</v>
      </c>
      <c r="K55" s="20">
        <f>SUM(B55:J55)</f>
        <v>15027437.74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2184066.2800000003</v>
      </c>
      <c r="C61" s="10">
        <f t="shared" si="17"/>
        <v>1883452.7400000002</v>
      </c>
      <c r="D61" s="10">
        <f t="shared" si="17"/>
        <v>2269816.96</v>
      </c>
      <c r="E61" s="10">
        <f t="shared" si="17"/>
        <v>1668939.1</v>
      </c>
      <c r="F61" s="10">
        <f t="shared" si="17"/>
        <v>1509297.31</v>
      </c>
      <c r="G61" s="10">
        <f t="shared" si="17"/>
        <v>1547797.85</v>
      </c>
      <c r="H61" s="10">
        <f t="shared" si="17"/>
        <v>1277889.91</v>
      </c>
      <c r="I61" s="10">
        <f>SUM(I62:I74)</f>
        <v>1972328.17</v>
      </c>
      <c r="J61" s="10">
        <f t="shared" si="17"/>
        <v>713849.41</v>
      </c>
      <c r="K61" s="5">
        <f>SUM(K62:K74)</f>
        <v>15027437.73</v>
      </c>
      <c r="L61" s="9"/>
    </row>
    <row r="62" spans="1:12" ht="16.5" customHeight="1">
      <c r="A62" s="7" t="s">
        <v>55</v>
      </c>
      <c r="B62" s="8">
        <v>1922225.11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1922225.11</v>
      </c>
      <c r="L62"/>
    </row>
    <row r="63" spans="1:12" ht="16.5" customHeight="1">
      <c r="A63" s="7" t="s">
        <v>56</v>
      </c>
      <c r="B63" s="8">
        <v>261841.16999999998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261841.16999999998</v>
      </c>
      <c r="L63"/>
    </row>
    <row r="64" spans="1:12" ht="16.5" customHeight="1">
      <c r="A64" s="7" t="s">
        <v>4</v>
      </c>
      <c r="B64" s="6">
        <v>0</v>
      </c>
      <c r="C64" s="8">
        <v>1883452.7400000002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1883452.7400000002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2269816.96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2269816.96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1668939.1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1668939.1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1509297.31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1509297.31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1547797.85</v>
      </c>
      <c r="H68" s="6">
        <v>0</v>
      </c>
      <c r="I68" s="6">
        <v>0</v>
      </c>
      <c r="J68" s="6">
        <v>0</v>
      </c>
      <c r="K68" s="5">
        <f t="shared" si="18"/>
        <v>1547797.85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1277889.91</v>
      </c>
      <c r="I69" s="6">
        <v>0</v>
      </c>
      <c r="J69" s="6">
        <v>0</v>
      </c>
      <c r="K69" s="5">
        <f t="shared" si="18"/>
        <v>1277889.91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755243.6</v>
      </c>
      <c r="J71" s="6">
        <v>0</v>
      </c>
      <c r="K71" s="5">
        <f t="shared" si="18"/>
        <v>755243.6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1217084.57</v>
      </c>
      <c r="J72" s="6">
        <v>0</v>
      </c>
      <c r="K72" s="5">
        <f t="shared" si="18"/>
        <v>1217084.57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713849.41</v>
      </c>
      <c r="K73" s="5">
        <f t="shared" si="18"/>
        <v>713849.41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2024-02-28T14:49:45Z</dcterms:modified>
  <cp:category/>
  <cp:version/>
  <cp:contentType/>
  <cp:contentStatus/>
</cp:coreProperties>
</file>