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<sst xmlns="http://schemas.openxmlformats.org/spreadsheetml/2006/main" count="83" uniqueCount="82">
  <si>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</si>
  <si>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</si>
  <si>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</si>
  <si>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</si>
  <si>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</si>
  <si>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</si>
  <si>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</si>
  <si>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</si>
  <si>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</si>
  <si>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</si>
  <si>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</si>
  <si>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</si>
  <si>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</si>
  <si>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</si>
  <si>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</si>
  <si>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</si>
  <si>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</si>
  <si>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</si>
  <si>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</si>
  <si>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</si>
  <si>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</si>
  <si>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</si>
  <si>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</si>
  <si>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</si>
  <si>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</si>
  <si>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</si>
  <si>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</si>
  <si>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</si>
  <si>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</si>
  <si>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</si>
  <si>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</si>
  <si>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</si>
  <si>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</si>
  <si>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</si>
  <si>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</si>
  <si>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</si>
  <si>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</si>
  <si>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</si>
  <si>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</si>
  <si>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</si>
  <si>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</si>
  <si>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</si>
  <si>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</si>
  <si>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</si>
  <si>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</si>
  <si>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</si>
  <si>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</si>
  <si>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</si>
  <si>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</si>
  <si>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</si>
  <si>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</si>
  <si>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</si>
  <si>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</si>
  <si>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</si>
  <si>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</si>
  <si>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</si>
  <si>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</si>
  <si>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</si>
  <si>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</si>
  <si>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</si>
  <si>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</si>
  <si>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</si>
  <si>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</si>
  <si>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</si>
  <si>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</si>
  <si>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</si>
  <si>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</si>
  <si>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</si>
  <si>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</si>
  <si>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</si>
  <si>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</si>
  <si>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</si>
  <si>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</si>
  <si>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</si>
  <si>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</si>
  <si>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</si>
  <si>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</si>
  <si>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</si>
  <si>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</si>
  <si>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</si>
  <si>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16/02/24 - VENCIMENTO 23/02/24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</si>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</sst>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324683</v>
      </c>
      <c r="C7" s="46">
        <f aca="true" t="shared" si="0" ref="C7:J7">+C8+C11</f>
        <v>261801</v>
      </c>
      <c r="D7" s="46">
        <f t="shared" si="0"/>
        <v>327734</v>
      </c>
      <c r="E7" s="46">
        <f t="shared" si="0"/>
        <v>189500</v>
      </c>
      <c r="F7" s="46">
        <f t="shared" si="0"/>
        <v>230992</v>
      </c>
      <c r="G7" s="46">
        <f t="shared" si="0"/>
        <v>229772</v>
      </c>
      <c r="H7" s="46">
        <f t="shared" si="0"/>
        <v>254602</v>
      </c>
      <c r="I7" s="46">
        <f t="shared" si="0"/>
        <v>363261</v>
      </c>
      <c r="J7" s="46">
        <f t="shared" si="0"/>
        <v>118453</v>
      </c>
      <c r="K7" s="38">
        <f aca="true" t="shared" si="1" ref="K7:K13">SUM(B7:J7)</f>
        <v>2300798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15759</v>
      </c>
      <c r="C8" s="44">
        <f t="shared" si="2"/>
        <v>15289</v>
      </c>
      <c r="D8" s="44">
        <f t="shared" si="2"/>
        <v>14856</v>
      </c>
      <c r="E8" s="44">
        <f t="shared" si="2"/>
        <v>10853</v>
      </c>
      <c r="F8" s="44">
        <f t="shared" si="2"/>
        <v>11295</v>
      </c>
      <c r="G8" s="44">
        <f t="shared" si="2"/>
        <v>6411</v>
      </c>
      <c r="H8" s="44">
        <f t="shared" si="2"/>
        <v>5445</v>
      </c>
      <c r="I8" s="44">
        <f t="shared" si="2"/>
        <v>15690</v>
      </c>
      <c r="J8" s="44">
        <f t="shared" si="2"/>
        <v>3108</v>
      </c>
      <c r="K8" s="38">
        <f t="shared" si="1"/>
        <v>98706</v>
      </c>
      <c r="L8"/>
      <c r="M8"/>
      <c r="N8"/>
    </row>
    <row r="9" spans="1:14" ht="16.5" customHeight="1">
      <c r="A9" s="22" t="s">
        <v>32</v>
      </c>
      <c r="B9" s="44">
        <v>15692</v>
      </c>
      <c r="C9" s="44">
        <v>15286</v>
      </c>
      <c r="D9" s="44">
        <v>14856</v>
      </c>
      <c r="E9" s="44">
        <v>10550</v>
      </c>
      <c r="F9" s="44">
        <v>11283</v>
      </c>
      <c r="G9" s="44">
        <v>6408</v>
      </c>
      <c r="H9" s="44">
        <v>5445</v>
      </c>
      <c r="I9" s="44">
        <v>15630</v>
      </c>
      <c r="J9" s="44">
        <v>3108</v>
      </c>
      <c r="K9" s="38">
        <f t="shared" si="1"/>
        <v>98258</v>
      </c>
      <c r="L9"/>
      <c r="M9"/>
      <c r="N9"/>
    </row>
    <row r="10" spans="1:14" ht="16.5" customHeight="1">
      <c r="A10" s="22" t="s">
        <v>31</v>
      </c>
      <c r="B10" s="44">
        <v>67</v>
      </c>
      <c r="C10" s="44">
        <v>3</v>
      </c>
      <c r="D10" s="44">
        <v>0</v>
      </c>
      <c r="E10" s="44">
        <v>303</v>
      </c>
      <c r="F10" s="44">
        <v>12</v>
      </c>
      <c r="G10" s="44">
        <v>3</v>
      </c>
      <c r="H10" s="44">
        <v>0</v>
      </c>
      <c r="I10" s="44">
        <v>60</v>
      </c>
      <c r="J10" s="44">
        <v>0</v>
      </c>
      <c r="K10" s="38">
        <f t="shared" si="1"/>
        <v>448</v>
      </c>
      <c r="L10"/>
      <c r="M10"/>
      <c r="N10"/>
    </row>
    <row r="11" spans="1:14" ht="16.5" customHeight="1">
      <c r="A11" s="43" t="s">
        <v>67</v>
      </c>
      <c r="B11" s="42">
        <v>308924</v>
      </c>
      <c r="C11" s="42">
        <v>246512</v>
      </c>
      <c r="D11" s="42">
        <v>312878</v>
      </c>
      <c r="E11" s="42">
        <v>178647</v>
      </c>
      <c r="F11" s="42">
        <v>219697</v>
      </c>
      <c r="G11" s="42">
        <v>223361</v>
      </c>
      <c r="H11" s="42">
        <v>249157</v>
      </c>
      <c r="I11" s="42">
        <v>347571</v>
      </c>
      <c r="J11" s="42">
        <v>115345</v>
      </c>
      <c r="K11" s="38">
        <f t="shared" si="1"/>
        <v>2202092</v>
      </c>
      <c r="L11" s="59"/>
      <c r="M11" s="59"/>
      <c r="N11" s="59"/>
    </row>
    <row r="12" spans="1:14" ht="16.5" customHeight="1">
      <c r="A12" s="22" t="s">
        <v>79</v>
      </c>
      <c r="B12" s="42">
        <v>22654</v>
      </c>
      <c r="C12" s="42">
        <v>19982</v>
      </c>
      <c r="D12" s="42">
        <v>25154</v>
      </c>
      <c r="E12" s="42">
        <v>17076</v>
      </c>
      <c r="F12" s="42">
        <v>14045</v>
      </c>
      <c r="G12" s="42">
        <v>13153</v>
      </c>
      <c r="H12" s="42">
        <v>13245</v>
      </c>
      <c r="I12" s="42">
        <v>19964</v>
      </c>
      <c r="J12" s="42">
        <v>5233</v>
      </c>
      <c r="K12" s="38">
        <f t="shared" si="1"/>
        <v>150506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286270</v>
      </c>
      <c r="C13" s="42">
        <f>+C11-C12</f>
        <v>226530</v>
      </c>
      <c r="D13" s="42">
        <f>+D11-D12</f>
        <v>287724</v>
      </c>
      <c r="E13" s="42">
        <f aca="true" t="shared" si="3" ref="E13:J13">+E11-E12</f>
        <v>161571</v>
      </c>
      <c r="F13" s="42">
        <f t="shared" si="3"/>
        <v>205652</v>
      </c>
      <c r="G13" s="42">
        <f t="shared" si="3"/>
        <v>210208</v>
      </c>
      <c r="H13" s="42">
        <f t="shared" si="3"/>
        <v>235912</v>
      </c>
      <c r="I13" s="42">
        <f t="shared" si="3"/>
        <v>327607</v>
      </c>
      <c r="J13" s="42">
        <f t="shared" si="3"/>
        <v>110112</v>
      </c>
      <c r="K13" s="38">
        <f t="shared" si="1"/>
        <v>2051586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1.131833784740097</v>
      </c>
      <c r="C18" s="39">
        <v>1.204420087779355</v>
      </c>
      <c r="D18" s="39">
        <v>1.084580516885925</v>
      </c>
      <c r="E18" s="39">
        <v>1.315161131825735</v>
      </c>
      <c r="F18" s="39">
        <v>1.007661881313842</v>
      </c>
      <c r="G18" s="39">
        <v>1.107698805125742</v>
      </c>
      <c r="H18" s="39">
        <v>1.138425124863936</v>
      </c>
      <c r="I18" s="39">
        <v>1.032944123427494</v>
      </c>
      <c r="J18" s="39">
        <v>1.043335574331438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1722484.4900000002</v>
      </c>
      <c r="C20" s="36">
        <f aca="true" t="shared" si="4" ref="C20:J20">SUM(C21:C30)</f>
        <v>1621803.2</v>
      </c>
      <c r="D20" s="36">
        <f t="shared" si="4"/>
        <v>2022901.62</v>
      </c>
      <c r="E20" s="36">
        <f t="shared" si="4"/>
        <v>1240554.22</v>
      </c>
      <c r="F20" s="36">
        <f t="shared" si="4"/>
        <v>1220230.29</v>
      </c>
      <c r="G20" s="36">
        <f t="shared" si="4"/>
        <v>1347653.6500000004</v>
      </c>
      <c r="H20" s="36">
        <f t="shared" si="4"/>
        <v>1227155.7300000002</v>
      </c>
      <c r="I20" s="36">
        <f t="shared" si="4"/>
        <v>1693673.32</v>
      </c>
      <c r="J20" s="36">
        <f t="shared" si="4"/>
        <v>598101.78</v>
      </c>
      <c r="K20" s="36">
        <f aca="true" t="shared" si="5" ref="K20:K29">SUM(B20:J20)</f>
        <v>12694558.3</v>
      </c>
      <c r="L20"/>
      <c r="M20"/>
      <c r="N20"/>
    </row>
    <row r="21" spans="1:14" ht="16.5" customHeight="1">
      <c r="A21" s="35" t="s">
        <v>28</v>
      </c>
      <c r="B21" s="58">
        <f>ROUND((B15+B16)*B7,2)</f>
        <v>1465911.28</v>
      </c>
      <c r="C21" s="58">
        <f>ROUND((C15+C16)*C7,2)</f>
        <v>1298532.96</v>
      </c>
      <c r="D21" s="58">
        <f aca="true" t="shared" si="6" ref="D21:J21">ROUND((D15+D16)*D7,2)</f>
        <v>1802045.4</v>
      </c>
      <c r="E21" s="58">
        <f t="shared" si="6"/>
        <v>905923.7</v>
      </c>
      <c r="F21" s="58">
        <f t="shared" si="6"/>
        <v>1168611.63</v>
      </c>
      <c r="G21" s="58">
        <f t="shared" si="6"/>
        <v>1174203.85</v>
      </c>
      <c r="H21" s="58">
        <f t="shared" si="6"/>
        <v>1035975.54</v>
      </c>
      <c r="I21" s="58">
        <f t="shared" si="6"/>
        <v>1493075.36</v>
      </c>
      <c r="J21" s="58">
        <f t="shared" si="6"/>
        <v>550901.21</v>
      </c>
      <c r="K21" s="30">
        <f t="shared" si="5"/>
        <v>10895180.93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193256.63</v>
      </c>
      <c r="C22" s="30">
        <f t="shared" si="7"/>
        <v>265446.22</v>
      </c>
      <c r="D22" s="30">
        <f t="shared" si="7"/>
        <v>152417.93</v>
      </c>
      <c r="E22" s="30">
        <f t="shared" si="7"/>
        <v>285511.94</v>
      </c>
      <c r="F22" s="30">
        <f t="shared" si="7"/>
        <v>8953.76</v>
      </c>
      <c r="G22" s="30">
        <f t="shared" si="7"/>
        <v>126460.35</v>
      </c>
      <c r="H22" s="30">
        <f t="shared" si="7"/>
        <v>143405.04</v>
      </c>
      <c r="I22" s="30">
        <f t="shared" si="7"/>
        <v>49188.06</v>
      </c>
      <c r="J22" s="30">
        <f t="shared" si="7"/>
        <v>23873.62</v>
      </c>
      <c r="K22" s="30">
        <f t="shared" si="5"/>
        <v>1248513.55</v>
      </c>
      <c r="L22"/>
      <c r="M22"/>
      <c r="N22"/>
    </row>
    <row r="23" spans="1:14" ht="16.5" customHeight="1">
      <c r="A23" s="18" t="s">
        <v>26</v>
      </c>
      <c r="B23" s="30">
        <v>58605.06</v>
      </c>
      <c r="C23" s="30">
        <v>51435.58</v>
      </c>
      <c r="D23" s="30">
        <v>59567.58</v>
      </c>
      <c r="E23" s="30">
        <v>41532.32</v>
      </c>
      <c r="F23" s="30">
        <v>38825.32</v>
      </c>
      <c r="G23" s="30">
        <v>42951.47</v>
      </c>
      <c r="H23" s="30">
        <v>41938.73</v>
      </c>
      <c r="I23" s="30">
        <v>68358.6</v>
      </c>
      <c r="J23" s="30">
        <v>20445.58</v>
      </c>
      <c r="K23" s="30">
        <f t="shared" si="5"/>
        <v>423660.24000000005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1478.67</v>
      </c>
      <c r="C26" s="30">
        <v>1391.35</v>
      </c>
      <c r="D26" s="30">
        <v>1737.73</v>
      </c>
      <c r="E26" s="30">
        <v>1065.34</v>
      </c>
      <c r="F26" s="30">
        <v>1047.88</v>
      </c>
      <c r="G26" s="30">
        <v>1155.58</v>
      </c>
      <c r="H26" s="30">
        <v>1053.7</v>
      </c>
      <c r="I26" s="30">
        <v>1452.47</v>
      </c>
      <c r="J26" s="30">
        <v>512.3</v>
      </c>
      <c r="K26" s="30">
        <f t="shared" si="5"/>
        <v>10895.019999999999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76436.64</v>
      </c>
      <c r="J29" s="30">
        <v>0</v>
      </c>
      <c r="K29" s="30">
        <f t="shared" si="5"/>
        <v>76436.64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-125182.56999999999</v>
      </c>
      <c r="C32" s="30">
        <f t="shared" si="8"/>
        <v>-79537.7</v>
      </c>
      <c r="D32" s="30">
        <f t="shared" si="8"/>
        <v>-428063.9299999999</v>
      </c>
      <c r="E32" s="30">
        <f t="shared" si="8"/>
        <v>-114609.05</v>
      </c>
      <c r="F32" s="30">
        <f t="shared" si="8"/>
        <v>-55102.59</v>
      </c>
      <c r="G32" s="30">
        <f t="shared" si="8"/>
        <v>-342799.48</v>
      </c>
      <c r="H32" s="30">
        <f t="shared" si="8"/>
        <v>-123207.71000000005</v>
      </c>
      <c r="I32" s="30">
        <f t="shared" si="8"/>
        <v>-123408.92</v>
      </c>
      <c r="J32" s="30">
        <f t="shared" si="8"/>
        <v>-25202.249999999985</v>
      </c>
      <c r="K32" s="30">
        <f aca="true" t="shared" si="9" ref="K32:K42">SUM(B32:J32)</f>
        <v>-1417114.1999999997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-98213.12</v>
      </c>
      <c r="C33" s="30">
        <f t="shared" si="10"/>
        <v>-74095.7</v>
      </c>
      <c r="D33" s="30">
        <f t="shared" si="10"/>
        <v>-78744.8</v>
      </c>
      <c r="E33" s="30">
        <f t="shared" si="10"/>
        <v>-94809.05</v>
      </c>
      <c r="F33" s="30">
        <f t="shared" si="10"/>
        <v>-49645.2</v>
      </c>
      <c r="G33" s="30">
        <f t="shared" si="10"/>
        <v>-56104.01</v>
      </c>
      <c r="H33" s="30">
        <f t="shared" si="10"/>
        <v>-30164.15</v>
      </c>
      <c r="I33" s="30">
        <f t="shared" si="10"/>
        <v>-78457.09</v>
      </c>
      <c r="J33" s="30">
        <f t="shared" si="10"/>
        <v>-16663.08</v>
      </c>
      <c r="K33" s="30">
        <f t="shared" si="9"/>
        <v>-576896.2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-69044.8</v>
      </c>
      <c r="C34" s="30">
        <f t="shared" si="11"/>
        <v>-67258.4</v>
      </c>
      <c r="D34" s="30">
        <f t="shared" si="11"/>
        <v>-65366.4</v>
      </c>
      <c r="E34" s="30">
        <f t="shared" si="11"/>
        <v>-46420</v>
      </c>
      <c r="F34" s="30">
        <f t="shared" si="11"/>
        <v>-49645.2</v>
      </c>
      <c r="G34" s="30">
        <f t="shared" si="11"/>
        <v>-28195.2</v>
      </c>
      <c r="H34" s="30">
        <f t="shared" si="11"/>
        <v>-23958</v>
      </c>
      <c r="I34" s="30">
        <f t="shared" si="11"/>
        <v>-68772</v>
      </c>
      <c r="J34" s="30">
        <f t="shared" si="11"/>
        <v>-13675.2</v>
      </c>
      <c r="K34" s="30">
        <f t="shared" si="9"/>
        <v>-432335.2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-29168.32</v>
      </c>
      <c r="C37" s="30">
        <v>-6837.3</v>
      </c>
      <c r="D37" s="30">
        <v>-13378.4</v>
      </c>
      <c r="E37" s="30">
        <v>-48389.05</v>
      </c>
      <c r="F37" s="26">
        <v>0</v>
      </c>
      <c r="G37" s="30">
        <v>-27908.81</v>
      </c>
      <c r="H37" s="30">
        <v>-6206.15</v>
      </c>
      <c r="I37" s="30">
        <v>-9685.09</v>
      </c>
      <c r="J37" s="30">
        <v>-2987.88</v>
      </c>
      <c r="K37" s="30">
        <f t="shared" si="9"/>
        <v>-144561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-26969.45</v>
      </c>
      <c r="C38" s="27">
        <f t="shared" si="12"/>
        <v>-5442</v>
      </c>
      <c r="D38" s="27">
        <f t="shared" si="12"/>
        <v>-349319.1299999999</v>
      </c>
      <c r="E38" s="27">
        <f t="shared" si="12"/>
        <v>-19800</v>
      </c>
      <c r="F38" s="27">
        <f t="shared" si="12"/>
        <v>-5457.39</v>
      </c>
      <c r="G38" s="27">
        <f t="shared" si="12"/>
        <v>-286695.47</v>
      </c>
      <c r="H38" s="27">
        <f t="shared" si="12"/>
        <v>-93043.56000000006</v>
      </c>
      <c r="I38" s="27">
        <f t="shared" si="12"/>
        <v>-44951.83</v>
      </c>
      <c r="J38" s="27">
        <f t="shared" si="12"/>
        <v>-8539.169999999984</v>
      </c>
      <c r="K38" s="30">
        <f t="shared" si="9"/>
        <v>-840218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-26969.45</v>
      </c>
      <c r="C40" s="27">
        <v>-5442</v>
      </c>
      <c r="D40" s="27">
        <v>-324311.5</v>
      </c>
      <c r="E40" s="27">
        <v>0</v>
      </c>
      <c r="F40" s="27">
        <v>-5457.39</v>
      </c>
      <c r="G40" s="27">
        <v>-286695.47</v>
      </c>
      <c r="H40" s="27">
        <v>-93043.56</v>
      </c>
      <c r="I40" s="27">
        <v>-44951.83</v>
      </c>
      <c r="J40" s="27">
        <v>-1299.59</v>
      </c>
      <c r="K40" s="30">
        <f t="shared" si="9"/>
        <v>-788170.79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27">
        <v>-19800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30">
        <f t="shared" si="9"/>
        <v>-19800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1597301.9200000002</v>
      </c>
      <c r="C55" s="27">
        <f t="shared" si="15"/>
        <v>1542265.5</v>
      </c>
      <c r="D55" s="27">
        <f t="shared" si="15"/>
        <v>1594837.6900000002</v>
      </c>
      <c r="E55" s="27">
        <f t="shared" si="15"/>
        <v>1125945.17</v>
      </c>
      <c r="F55" s="27">
        <f t="shared" si="15"/>
        <v>1165127.7</v>
      </c>
      <c r="G55" s="27">
        <f t="shared" si="15"/>
        <v>1004854.1700000004</v>
      </c>
      <c r="H55" s="27">
        <f t="shared" si="15"/>
        <v>1103948.0200000003</v>
      </c>
      <c r="I55" s="27">
        <f t="shared" si="15"/>
        <v>1570264.4000000001</v>
      </c>
      <c r="J55" s="27">
        <f t="shared" si="15"/>
        <v>572899.53</v>
      </c>
      <c r="K55" s="20">
        <f>SUM(B55:J55)</f>
        <v>11277444.1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1597301.92</v>
      </c>
      <c r="C61" s="10">
        <f t="shared" si="17"/>
        <v>1542265.5</v>
      </c>
      <c r="D61" s="10">
        <f t="shared" si="17"/>
        <v>1594837.69</v>
      </c>
      <c r="E61" s="10">
        <f t="shared" si="17"/>
        <v>1125945.17</v>
      </c>
      <c r="F61" s="10">
        <f t="shared" si="17"/>
        <v>1165127.7</v>
      </c>
      <c r="G61" s="10">
        <f t="shared" si="17"/>
        <v>1004854.17</v>
      </c>
      <c r="H61" s="10">
        <f t="shared" si="17"/>
        <v>1103948.02</v>
      </c>
      <c r="I61" s="10">
        <f>SUM(I62:I74)</f>
        <v>1570264.3900000001</v>
      </c>
      <c r="J61" s="10">
        <f t="shared" si="17"/>
        <v>572899.53</v>
      </c>
      <c r="K61" s="5">
        <f>SUM(K62:K74)</f>
        <v>11277444.09</v>
      </c>
      <c r="L61" s="9"/>
    </row>
    <row r="62" spans="1:12" ht="16.5" customHeight="1">
      <c r="A62" s="7" t="s">
        <v>56</v>
      </c>
      <c r="B62" s="8">
        <v>1399236.48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1399236.48</v>
      </c>
      <c r="L62"/>
    </row>
    <row r="63" spans="1:12" ht="16.5" customHeight="1">
      <c r="A63" s="7" t="s">
        <v>57</v>
      </c>
      <c r="B63" s="8">
        <v>198065.44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198065.44</v>
      </c>
      <c r="L63"/>
    </row>
    <row r="64" spans="1:12" ht="16.5" customHeight="1">
      <c r="A64" s="7" t="s">
        <v>4</v>
      </c>
      <c r="B64" s="6">
        <v>0</v>
      </c>
      <c r="C64" s="8">
        <v>1542265.5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1542265.5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1594837.69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1594837.69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1125945.17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1125945.17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1165127.7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1165127.7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1004854.17</v>
      </c>
      <c r="H68" s="6">
        <v>0</v>
      </c>
      <c r="I68" s="6">
        <v>0</v>
      </c>
      <c r="J68" s="6">
        <v>0</v>
      </c>
      <c r="K68" s="5">
        <f t="shared" si="18"/>
        <v>1004854.17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1103948.02</v>
      </c>
      <c r="I69" s="6">
        <v>0</v>
      </c>
      <c r="J69" s="6">
        <v>0</v>
      </c>
      <c r="K69" s="5">
        <f t="shared" si="18"/>
        <v>1103948.02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551162.8</v>
      </c>
      <c r="J71" s="6">
        <v>0</v>
      </c>
      <c r="K71" s="5">
        <f t="shared" si="18"/>
        <v>551162.8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1019101.59</v>
      </c>
      <c r="J72" s="6">
        <v>0</v>
      </c>
      <c r="K72" s="5">
        <f t="shared" si="18"/>
        <v>1019101.59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572899.53</v>
      </c>
      <c r="K73" s="5">
        <f t="shared" si="18"/>
        <v>572899.53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2024-02-22T20:09:14Z</dcterms:modified>
  <cp:category/>
  <cp:version/>
  <cp:contentType/>
  <cp:contentStatus/>
</cp:coreProperties>
</file>