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<sst xmlns="http://schemas.openxmlformats.org/spreadsheetml/2006/main" count="83" uniqueCount="82">
  <si>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</si>
  <si>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</si>
  <si>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</si>
  <si>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</si>
  <si>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</si>
  <si>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</si>
  <si>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</si>
  <si>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</si>
  <si>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</si>
  <si>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</si>
  <si>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</si>
  <si>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</si>
  <si>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</si>
  <si>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</si>
  <si>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</si>
  <si>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</si>
  <si>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</si>
  <si>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</si>
  <si>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</si>
  <si>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</si>
  <si>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</si>
  <si>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</si>
  <si>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</si>
  <si>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</si>
  <si>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</si>
  <si>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</si>
  <si>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</si>
  <si>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</si>
  <si>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</si>
  <si>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</si>
  <si>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</si>
  <si>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</si>
  <si>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</si>
  <si>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</si>
  <si>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</si>
  <si>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</si>
  <si>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</si>
  <si>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</si>
  <si>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</si>
  <si>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</si>
  <si>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</si>
  <si>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</si>
  <si>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</si>
  <si>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</si>
  <si>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</si>
  <si>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</si>
  <si>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</si>
  <si>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</si>
  <si>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</si>
  <si>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</si>
  <si>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</si>
  <si>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</si>
  <si>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</si>
  <si>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</si>
  <si>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</si>
  <si>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</si>
  <si>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</si>
  <si>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</si>
  <si>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</si>
  <si>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</si>
  <si>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</si>
  <si>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</si>
  <si>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</si>
  <si>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</si>
  <si>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</si>
  <si>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</si>
  <si>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</si>
  <si>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</si>
  <si>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</si>
  <si>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</si>
  <si>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</si>
  <si>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</si>
  <si>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</si>
  <si>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</si>
  <si>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</si>
  <si>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</si>
  <si>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</si>
  <si>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</si>
  <si>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</si>
  <si>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</si>
  <si>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15/02/24 - VENCIMENTO 22/02/24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</si>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</sst>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324211</v>
      </c>
      <c r="C7" s="46">
        <f aca="true" t="shared" si="0" ref="C7:J7">+C8+C11</f>
        <v>261366</v>
      </c>
      <c r="D7" s="46">
        <f t="shared" si="0"/>
        <v>323041</v>
      </c>
      <c r="E7" s="46">
        <f t="shared" si="0"/>
        <v>184124</v>
      </c>
      <c r="F7" s="46">
        <f t="shared" si="0"/>
        <v>231652</v>
      </c>
      <c r="G7" s="46">
        <f t="shared" si="0"/>
        <v>228093</v>
      </c>
      <c r="H7" s="46">
        <f t="shared" si="0"/>
        <v>255561</v>
      </c>
      <c r="I7" s="46">
        <f t="shared" si="0"/>
        <v>360993</v>
      </c>
      <c r="J7" s="46">
        <f t="shared" si="0"/>
        <v>118295</v>
      </c>
      <c r="K7" s="38">
        <f aca="true" t="shared" si="1" ref="K7:K13">SUM(B7:J7)</f>
        <v>2287336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15335</v>
      </c>
      <c r="C8" s="44">
        <f t="shared" si="2"/>
        <v>14912</v>
      </c>
      <c r="D8" s="44">
        <f t="shared" si="2"/>
        <v>14595</v>
      </c>
      <c r="E8" s="44">
        <f t="shared" si="2"/>
        <v>10717</v>
      </c>
      <c r="F8" s="44">
        <f t="shared" si="2"/>
        <v>11149</v>
      </c>
      <c r="G8" s="44">
        <f t="shared" si="2"/>
        <v>6047</v>
      </c>
      <c r="H8" s="44">
        <f t="shared" si="2"/>
        <v>5318</v>
      </c>
      <c r="I8" s="44">
        <f t="shared" si="2"/>
        <v>15379</v>
      </c>
      <c r="J8" s="44">
        <f t="shared" si="2"/>
        <v>2909</v>
      </c>
      <c r="K8" s="38">
        <f t="shared" si="1"/>
        <v>96361</v>
      </c>
      <c r="L8"/>
      <c r="M8"/>
      <c r="N8"/>
    </row>
    <row r="9" spans="1:14" ht="16.5" customHeight="1">
      <c r="A9" s="22" t="s">
        <v>32</v>
      </c>
      <c r="B9" s="44">
        <v>15267</v>
      </c>
      <c r="C9" s="44">
        <v>14907</v>
      </c>
      <c r="D9" s="44">
        <v>14595</v>
      </c>
      <c r="E9" s="44">
        <v>10426</v>
      </c>
      <c r="F9" s="44">
        <v>11136</v>
      </c>
      <c r="G9" s="44">
        <v>6043</v>
      </c>
      <c r="H9" s="44">
        <v>5318</v>
      </c>
      <c r="I9" s="44">
        <v>15325</v>
      </c>
      <c r="J9" s="44">
        <v>2909</v>
      </c>
      <c r="K9" s="38">
        <f t="shared" si="1"/>
        <v>95926</v>
      </c>
      <c r="L9"/>
      <c r="M9"/>
      <c r="N9"/>
    </row>
    <row r="10" spans="1:14" ht="16.5" customHeight="1">
      <c r="A10" s="22" t="s">
        <v>31</v>
      </c>
      <c r="B10" s="44">
        <v>68</v>
      </c>
      <c r="C10" s="44">
        <v>5</v>
      </c>
      <c r="D10" s="44">
        <v>0</v>
      </c>
      <c r="E10" s="44">
        <v>291</v>
      </c>
      <c r="F10" s="44">
        <v>13</v>
      </c>
      <c r="G10" s="44">
        <v>4</v>
      </c>
      <c r="H10" s="44">
        <v>0</v>
      </c>
      <c r="I10" s="44">
        <v>54</v>
      </c>
      <c r="J10" s="44">
        <v>0</v>
      </c>
      <c r="K10" s="38">
        <f t="shared" si="1"/>
        <v>435</v>
      </c>
      <c r="L10"/>
      <c r="M10"/>
      <c r="N10"/>
    </row>
    <row r="11" spans="1:14" ht="16.5" customHeight="1">
      <c r="A11" s="43" t="s">
        <v>67</v>
      </c>
      <c r="B11" s="42">
        <v>308876</v>
      </c>
      <c r="C11" s="42">
        <v>246454</v>
      </c>
      <c r="D11" s="42">
        <v>308446</v>
      </c>
      <c r="E11" s="42">
        <v>173407</v>
      </c>
      <c r="F11" s="42">
        <v>220503</v>
      </c>
      <c r="G11" s="42">
        <v>222046</v>
      </c>
      <c r="H11" s="42">
        <v>250243</v>
      </c>
      <c r="I11" s="42">
        <v>345614</v>
      </c>
      <c r="J11" s="42">
        <v>115386</v>
      </c>
      <c r="K11" s="38">
        <f t="shared" si="1"/>
        <v>2190975</v>
      </c>
      <c r="L11" s="59"/>
      <c r="M11" s="59"/>
      <c r="N11" s="59"/>
    </row>
    <row r="12" spans="1:14" ht="16.5" customHeight="1">
      <c r="A12" s="22" t="s">
        <v>79</v>
      </c>
      <c r="B12" s="42">
        <v>21417</v>
      </c>
      <c r="C12" s="42">
        <v>18667</v>
      </c>
      <c r="D12" s="42">
        <v>24224</v>
      </c>
      <c r="E12" s="42">
        <v>16311</v>
      </c>
      <c r="F12" s="42">
        <v>13478</v>
      </c>
      <c r="G12" s="42">
        <v>12799</v>
      </c>
      <c r="H12" s="42">
        <v>13080</v>
      </c>
      <c r="I12" s="42">
        <v>18451</v>
      </c>
      <c r="J12" s="42">
        <v>4958</v>
      </c>
      <c r="K12" s="38">
        <f t="shared" si="1"/>
        <v>143385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287459</v>
      </c>
      <c r="C13" s="42">
        <f>+C11-C12</f>
        <v>227787</v>
      </c>
      <c r="D13" s="42">
        <f>+D11-D12</f>
        <v>284222</v>
      </c>
      <c r="E13" s="42">
        <f aca="true" t="shared" si="3" ref="E13:J13">+E11-E12</f>
        <v>157096</v>
      </c>
      <c r="F13" s="42">
        <f t="shared" si="3"/>
        <v>207025</v>
      </c>
      <c r="G13" s="42">
        <f t="shared" si="3"/>
        <v>209247</v>
      </c>
      <c r="H13" s="42">
        <f t="shared" si="3"/>
        <v>237163</v>
      </c>
      <c r="I13" s="42">
        <f t="shared" si="3"/>
        <v>327163</v>
      </c>
      <c r="J13" s="42">
        <f t="shared" si="3"/>
        <v>110428</v>
      </c>
      <c r="K13" s="38">
        <f t="shared" si="1"/>
        <v>2047590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1.124444211341666</v>
      </c>
      <c r="C18" s="39">
        <v>1.205400401418465</v>
      </c>
      <c r="D18" s="39">
        <v>1.096764171780827</v>
      </c>
      <c r="E18" s="39">
        <v>1.345040089822152</v>
      </c>
      <c r="F18" s="39">
        <v>0.999054405509261</v>
      </c>
      <c r="G18" s="39">
        <v>1.112715385226199</v>
      </c>
      <c r="H18" s="39">
        <v>1.13417758799812</v>
      </c>
      <c r="I18" s="39">
        <v>1.034614266306592</v>
      </c>
      <c r="J18" s="39">
        <v>1.035845932030866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1708550.9600000002</v>
      </c>
      <c r="C20" s="36">
        <f aca="true" t="shared" si="4" ref="C20:J20">SUM(C21:C30)</f>
        <v>1621295.15</v>
      </c>
      <c r="D20" s="36">
        <f t="shared" si="4"/>
        <v>2018160.9500000002</v>
      </c>
      <c r="E20" s="36">
        <f t="shared" si="4"/>
        <v>1233287.43</v>
      </c>
      <c r="F20" s="36">
        <f t="shared" si="4"/>
        <v>1213232.4700000002</v>
      </c>
      <c r="G20" s="36">
        <f t="shared" si="4"/>
        <v>1343160.18</v>
      </c>
      <c r="H20" s="36">
        <f t="shared" si="4"/>
        <v>1228288.8500000003</v>
      </c>
      <c r="I20" s="36">
        <f t="shared" si="4"/>
        <v>1687261.66</v>
      </c>
      <c r="J20" s="36">
        <f t="shared" si="4"/>
        <v>593085.1200000001</v>
      </c>
      <c r="K20" s="36">
        <f aca="true" t="shared" si="5" ref="K20:K29">SUM(B20:J20)</f>
        <v>12646322.77</v>
      </c>
      <c r="L20"/>
      <c r="M20"/>
      <c r="N20"/>
    </row>
    <row r="21" spans="1:14" ht="16.5" customHeight="1">
      <c r="A21" s="35" t="s">
        <v>28</v>
      </c>
      <c r="B21" s="58">
        <f>ROUND((B15+B16)*B7,2)</f>
        <v>1463780.24</v>
      </c>
      <c r="C21" s="58">
        <f>ROUND((C15+C16)*C7,2)</f>
        <v>1296375.36</v>
      </c>
      <c r="D21" s="58">
        <f aca="true" t="shared" si="6" ref="D21:J21">ROUND((D15+D16)*D7,2)</f>
        <v>1776240.94</v>
      </c>
      <c r="E21" s="58">
        <f t="shared" si="6"/>
        <v>880223.19</v>
      </c>
      <c r="F21" s="58">
        <f t="shared" si="6"/>
        <v>1171950.63</v>
      </c>
      <c r="G21" s="58">
        <f t="shared" si="6"/>
        <v>1165623.66</v>
      </c>
      <c r="H21" s="58">
        <f t="shared" si="6"/>
        <v>1039877.71</v>
      </c>
      <c r="I21" s="58">
        <f t="shared" si="6"/>
        <v>1483753.43</v>
      </c>
      <c r="J21" s="58">
        <f t="shared" si="6"/>
        <v>550166.39</v>
      </c>
      <c r="K21" s="30">
        <f t="shared" si="5"/>
        <v>10827991.55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182158.98</v>
      </c>
      <c r="C22" s="30">
        <f t="shared" si="7"/>
        <v>266276.02</v>
      </c>
      <c r="D22" s="30">
        <f t="shared" si="7"/>
        <v>171876.48</v>
      </c>
      <c r="E22" s="30">
        <f t="shared" si="7"/>
        <v>303712.29</v>
      </c>
      <c r="F22" s="30">
        <f t="shared" si="7"/>
        <v>-1108.19</v>
      </c>
      <c r="G22" s="30">
        <f t="shared" si="7"/>
        <v>131383.72</v>
      </c>
      <c r="H22" s="30">
        <f t="shared" si="7"/>
        <v>139528.28</v>
      </c>
      <c r="I22" s="30">
        <f t="shared" si="7"/>
        <v>51359.04</v>
      </c>
      <c r="J22" s="30">
        <f t="shared" si="7"/>
        <v>19721.23</v>
      </c>
      <c r="K22" s="30">
        <f t="shared" si="5"/>
        <v>1264907.85</v>
      </c>
      <c r="L22"/>
      <c r="M22"/>
      <c r="N22"/>
    </row>
    <row r="23" spans="1:14" ht="16.5" customHeight="1">
      <c r="A23" s="18" t="s">
        <v>26</v>
      </c>
      <c r="B23" s="30">
        <v>57906.04</v>
      </c>
      <c r="C23" s="30">
        <v>52249.51</v>
      </c>
      <c r="D23" s="30">
        <v>61172.82</v>
      </c>
      <c r="E23" s="30">
        <v>41768.6</v>
      </c>
      <c r="F23" s="30">
        <v>38553.36</v>
      </c>
      <c r="G23" s="30">
        <v>42111.91</v>
      </c>
      <c r="H23" s="30">
        <v>43040.62</v>
      </c>
      <c r="I23" s="30">
        <v>69094.78</v>
      </c>
      <c r="J23" s="30">
        <v>20316.13</v>
      </c>
      <c r="K23" s="30">
        <f t="shared" si="5"/>
        <v>426213.77</v>
      </c>
      <c r="L23"/>
      <c r="M23"/>
      <c r="N23"/>
    </row>
    <row r="24" spans="1:14" ht="16.5" customHeight="1">
      <c r="A24" s="18" t="s">
        <v>25</v>
      </c>
      <c r="B24" s="30">
        <v>1892.12</v>
      </c>
      <c r="C24" s="34">
        <v>3784.24</v>
      </c>
      <c r="D24" s="34">
        <v>5676.36</v>
      </c>
      <c r="E24" s="30">
        <v>5676.36</v>
      </c>
      <c r="F24" s="30">
        <v>1892.12</v>
      </c>
      <c r="G24" s="34">
        <v>1892.12</v>
      </c>
      <c r="H24" s="34">
        <v>3784.24</v>
      </c>
      <c r="I24" s="34">
        <v>3784.24</v>
      </c>
      <c r="J24" s="34">
        <v>1892.12</v>
      </c>
      <c r="K24" s="30">
        <f t="shared" si="5"/>
        <v>30273.919999999995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1472.85</v>
      </c>
      <c r="C26" s="30">
        <v>1397.17</v>
      </c>
      <c r="D26" s="30">
        <v>1737.73</v>
      </c>
      <c r="E26" s="30">
        <v>1062.43</v>
      </c>
      <c r="F26" s="30">
        <v>1044.97</v>
      </c>
      <c r="G26" s="30">
        <v>1158.49</v>
      </c>
      <c r="H26" s="30">
        <v>1059.52</v>
      </c>
      <c r="I26" s="30">
        <v>1455.38</v>
      </c>
      <c r="J26" s="30">
        <v>512.3</v>
      </c>
      <c r="K26" s="30">
        <f t="shared" si="5"/>
        <v>10900.84</v>
      </c>
      <c r="L26" s="59"/>
      <c r="M26" s="59"/>
      <c r="N26" s="59"/>
    </row>
    <row r="27" spans="1:14" ht="16.5" customHeight="1">
      <c r="A27" s="18" t="s">
        <v>76</v>
      </c>
      <c r="B27" s="30">
        <v>379.93</v>
      </c>
      <c r="C27" s="30">
        <v>324.2</v>
      </c>
      <c r="D27" s="30">
        <v>383.33</v>
      </c>
      <c r="E27" s="30">
        <v>222.93</v>
      </c>
      <c r="F27" s="30">
        <v>252.83</v>
      </c>
      <c r="G27" s="30">
        <v>257.59</v>
      </c>
      <c r="H27" s="30">
        <v>254.87</v>
      </c>
      <c r="I27" s="30">
        <v>328.95</v>
      </c>
      <c r="J27" s="30">
        <v>126.42</v>
      </c>
      <c r="K27" s="30">
        <f t="shared" si="5"/>
        <v>2531.0499999999997</v>
      </c>
      <c r="L27" s="59"/>
      <c r="M27" s="59"/>
      <c r="N27" s="59"/>
    </row>
    <row r="28" spans="1:14" ht="16.5" customHeight="1">
      <c r="A28" s="18" t="s">
        <v>77</v>
      </c>
      <c r="B28" s="30">
        <v>960.8</v>
      </c>
      <c r="C28" s="30">
        <v>888.65</v>
      </c>
      <c r="D28" s="30">
        <v>1073.29</v>
      </c>
      <c r="E28" s="30">
        <v>621.63</v>
      </c>
      <c r="F28" s="30">
        <v>646.75</v>
      </c>
      <c r="G28" s="30">
        <v>732.69</v>
      </c>
      <c r="H28" s="30">
        <v>743.61</v>
      </c>
      <c r="I28" s="30">
        <v>1049</v>
      </c>
      <c r="J28" s="30">
        <v>350.53</v>
      </c>
      <c r="K28" s="30">
        <f t="shared" si="5"/>
        <v>7066.949999999999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76436.84</v>
      </c>
      <c r="J29" s="30">
        <v>0</v>
      </c>
      <c r="K29" s="30">
        <f t="shared" si="5"/>
        <v>76436.84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-93901.70000000001</v>
      </c>
      <c r="C32" s="30">
        <f t="shared" si="8"/>
        <v>-72575.2</v>
      </c>
      <c r="D32" s="30">
        <f t="shared" si="8"/>
        <v>-103417.27999999988</v>
      </c>
      <c r="E32" s="30">
        <f t="shared" si="8"/>
        <v>-93578.8</v>
      </c>
      <c r="F32" s="30">
        <f t="shared" si="8"/>
        <v>-48998.4</v>
      </c>
      <c r="G32" s="30">
        <f t="shared" si="8"/>
        <v>-55672.45</v>
      </c>
      <c r="H32" s="30">
        <f t="shared" si="8"/>
        <v>-29218.04</v>
      </c>
      <c r="I32" s="30">
        <f t="shared" si="8"/>
        <v>-76510.65</v>
      </c>
      <c r="J32" s="30">
        <f t="shared" si="8"/>
        <v>-22840.59000000002</v>
      </c>
      <c r="K32" s="30">
        <f aca="true" t="shared" si="9" ref="K32:K40">SUM(B32:J32)</f>
        <v>-596713.1099999999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-93901.70000000001</v>
      </c>
      <c r="C33" s="30">
        <f t="shared" si="10"/>
        <v>-72575.2</v>
      </c>
      <c r="D33" s="30">
        <f t="shared" si="10"/>
        <v>-78409.65</v>
      </c>
      <c r="E33" s="30">
        <f t="shared" si="10"/>
        <v>-93578.8</v>
      </c>
      <c r="F33" s="30">
        <f t="shared" si="10"/>
        <v>-48998.4</v>
      </c>
      <c r="G33" s="30">
        <f t="shared" si="10"/>
        <v>-55672.45</v>
      </c>
      <c r="H33" s="30">
        <f t="shared" si="10"/>
        <v>-29218.04</v>
      </c>
      <c r="I33" s="30">
        <f t="shared" si="10"/>
        <v>-76510.65</v>
      </c>
      <c r="J33" s="30">
        <f t="shared" si="10"/>
        <v>-15601.01</v>
      </c>
      <c r="K33" s="30">
        <f t="shared" si="9"/>
        <v>-564465.9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-67174.8</v>
      </c>
      <c r="C34" s="30">
        <f t="shared" si="11"/>
        <v>-65590.8</v>
      </c>
      <c r="D34" s="30">
        <f t="shared" si="11"/>
        <v>-64218</v>
      </c>
      <c r="E34" s="30">
        <f t="shared" si="11"/>
        <v>-45874.4</v>
      </c>
      <c r="F34" s="30">
        <f t="shared" si="11"/>
        <v>-48998.4</v>
      </c>
      <c r="G34" s="30">
        <f t="shared" si="11"/>
        <v>-26589.2</v>
      </c>
      <c r="H34" s="30">
        <f t="shared" si="11"/>
        <v>-23399.2</v>
      </c>
      <c r="I34" s="30">
        <f t="shared" si="11"/>
        <v>-67430</v>
      </c>
      <c r="J34" s="30">
        <f t="shared" si="11"/>
        <v>-12799.6</v>
      </c>
      <c r="K34" s="30">
        <f t="shared" si="9"/>
        <v>-422074.4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-26726.9</v>
      </c>
      <c r="C37" s="30">
        <v>-6984.4</v>
      </c>
      <c r="D37" s="30">
        <v>-14191.65</v>
      </c>
      <c r="E37" s="30">
        <v>-47704.4</v>
      </c>
      <c r="F37" s="26">
        <v>0</v>
      </c>
      <c r="G37" s="30">
        <v>-29083.25</v>
      </c>
      <c r="H37" s="30">
        <v>-5818.84</v>
      </c>
      <c r="I37" s="30">
        <v>-9080.65</v>
      </c>
      <c r="J37" s="30">
        <v>-2801.41</v>
      </c>
      <c r="K37" s="30">
        <f t="shared" si="9"/>
        <v>-142391.5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-25007.62999999989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-7239.580000000016</v>
      </c>
      <c r="K38" s="30">
        <f t="shared" si="9"/>
        <v>-32247.209999999905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-25007.63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-7239.58</v>
      </c>
      <c r="K39" s="30">
        <f t="shared" si="9"/>
        <v>-32247.21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1614649.2600000002</v>
      </c>
      <c r="C55" s="27">
        <f t="shared" si="15"/>
        <v>1548719.95</v>
      </c>
      <c r="D55" s="27">
        <f t="shared" si="15"/>
        <v>1914743.6700000004</v>
      </c>
      <c r="E55" s="27">
        <f t="shared" si="15"/>
        <v>1139708.63</v>
      </c>
      <c r="F55" s="27">
        <f t="shared" si="15"/>
        <v>1164234.0700000003</v>
      </c>
      <c r="G55" s="27">
        <f t="shared" si="15"/>
        <v>1287487.73</v>
      </c>
      <c r="H55" s="27">
        <f t="shared" si="15"/>
        <v>1199070.8100000003</v>
      </c>
      <c r="I55" s="27">
        <f t="shared" si="15"/>
        <v>1610751.01</v>
      </c>
      <c r="J55" s="27">
        <f t="shared" si="15"/>
        <v>570244.5300000001</v>
      </c>
      <c r="K55" s="20">
        <f>SUM(B55:J55)</f>
        <v>12049609.66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1614649.26</v>
      </c>
      <c r="C61" s="10">
        <f t="shared" si="17"/>
        <v>1548719.95</v>
      </c>
      <c r="D61" s="10">
        <f t="shared" si="17"/>
        <v>1914743.67</v>
      </c>
      <c r="E61" s="10">
        <f t="shared" si="17"/>
        <v>1139708.63</v>
      </c>
      <c r="F61" s="10">
        <f t="shared" si="17"/>
        <v>1164234.07</v>
      </c>
      <c r="G61" s="10">
        <f t="shared" si="17"/>
        <v>1287487.73</v>
      </c>
      <c r="H61" s="10">
        <f t="shared" si="17"/>
        <v>1199070.81</v>
      </c>
      <c r="I61" s="10">
        <f>SUM(I62:I74)</f>
        <v>1610751.01</v>
      </c>
      <c r="J61" s="10">
        <f t="shared" si="17"/>
        <v>570244.53</v>
      </c>
      <c r="K61" s="5">
        <f>SUM(K62:K74)</f>
        <v>12049609.660000002</v>
      </c>
      <c r="L61" s="9"/>
    </row>
    <row r="62" spans="1:12" ht="16.5" customHeight="1">
      <c r="A62" s="7" t="s">
        <v>56</v>
      </c>
      <c r="B62" s="8">
        <v>1414109.82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1414109.82</v>
      </c>
      <c r="L62"/>
    </row>
    <row r="63" spans="1:12" ht="16.5" customHeight="1">
      <c r="A63" s="7" t="s">
        <v>57</v>
      </c>
      <c r="B63" s="8">
        <v>200539.44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200539.44</v>
      </c>
      <c r="L63"/>
    </row>
    <row r="64" spans="1:12" ht="16.5" customHeight="1">
      <c r="A64" s="7" t="s">
        <v>4</v>
      </c>
      <c r="B64" s="6">
        <v>0</v>
      </c>
      <c r="C64" s="8">
        <v>1548719.95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1548719.95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1914743.67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1914743.67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1139708.63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1139708.63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1164234.07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1164234.07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1287487.73</v>
      </c>
      <c r="H68" s="6">
        <v>0</v>
      </c>
      <c r="I68" s="6">
        <v>0</v>
      </c>
      <c r="J68" s="6">
        <v>0</v>
      </c>
      <c r="K68" s="5">
        <f t="shared" si="18"/>
        <v>1287487.73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1199070.81</v>
      </c>
      <c r="I69" s="6">
        <v>0</v>
      </c>
      <c r="J69" s="6">
        <v>0</v>
      </c>
      <c r="K69" s="5">
        <f t="shared" si="18"/>
        <v>1199070.81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589212.72</v>
      </c>
      <c r="J71" s="6">
        <v>0</v>
      </c>
      <c r="K71" s="5">
        <f t="shared" si="18"/>
        <v>589212.72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1021538.29</v>
      </c>
      <c r="J72" s="6">
        <v>0</v>
      </c>
      <c r="K72" s="5">
        <f t="shared" si="18"/>
        <v>1021538.29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570244.53</v>
      </c>
      <c r="K73" s="5">
        <f t="shared" si="18"/>
        <v>570244.53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2024-02-21T13:56:55Z</dcterms:modified>
  <cp:category/>
  <cp:version/>
  <cp:contentType/>
  <cp:contentStatus/>
</cp:coreProperties>
</file>