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<sst xmlns="http://schemas.openxmlformats.org/spreadsheetml/2006/main" count="83" uniqueCount="82">
  <si>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</si>
  <si>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</si>
  <si>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</si>
  <si>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</si>
  <si>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</si>
  <si>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</si>
  <si>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</si>
  <si>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</si>
  <si>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</si>
  <si>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</si>
  <si>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</si>
  <si>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</si>
  <si>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</si>
  <si>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</si>
  <si>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</si>
  <si>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</si>
  <si>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</si>
  <si>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</si>
  <si>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</si>
  <si>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</si>
  <si>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</si>
  <si>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</si>
  <si>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</si>
  <si>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</si>
  <si>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</si>
  <si>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</si>
  <si>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</si>
  <si>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</si>
  <si>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</si>
  <si>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</si>
  <si>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</si>
  <si>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</si>
  <si>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</si>
  <si>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</si>
  <si>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</si>
  <si>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</si>
  <si>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</si>
  <si>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</si>
  <si>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</si>
  <si>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</si>
  <si>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</si>
  <si>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</si>
  <si>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</si>
  <si>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</si>
  <si>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</si>
  <si>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</si>
  <si>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</si>
  <si>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</si>
  <si>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</si>
  <si>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</si>
  <si>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</si>
  <si>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</si>
  <si>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</si>
  <si>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</si>
  <si>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</si>
  <si>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</si>
  <si>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</si>
  <si>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</si>
  <si>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</si>
  <si>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</si>
  <si>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</si>
  <si>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</si>
  <si>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</si>
  <si>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</si>
  <si>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</si>
  <si>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</si>
  <si>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</si>
  <si>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</si>
  <si>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</si>
  <si>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</si>
  <si>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</si>
  <si>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</si>
  <si>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</si>
  <si>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</si>
  <si>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</si>
  <si>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</si>
  <si>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</si>
  <si>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</si>
  <si>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</si>
  <si>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</si>
  <si>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13/02/24 - VENCIMENTO 20/02/24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</si>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</sst>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126751</v>
      </c>
      <c r="C7" s="46">
        <f aca="true" t="shared" si="0" ref="C7:J7">+C8+C11</f>
        <v>96898</v>
      </c>
      <c r="D7" s="46">
        <f t="shared" si="0"/>
        <v>142380</v>
      </c>
      <c r="E7" s="46">
        <f t="shared" si="0"/>
        <v>70220</v>
      </c>
      <c r="F7" s="46">
        <f t="shared" si="0"/>
        <v>108310</v>
      </c>
      <c r="G7" s="46">
        <f t="shared" si="0"/>
        <v>109361</v>
      </c>
      <c r="H7" s="46">
        <f t="shared" si="0"/>
        <v>128855</v>
      </c>
      <c r="I7" s="46">
        <f t="shared" si="0"/>
        <v>158082</v>
      </c>
      <c r="J7" s="46">
        <f t="shared" si="0"/>
        <v>41312</v>
      </c>
      <c r="K7" s="38">
        <f aca="true" t="shared" si="1" ref="K7:K13">SUM(B7:J7)</f>
        <v>982169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7268</v>
      </c>
      <c r="C8" s="44">
        <f t="shared" si="2"/>
        <v>6689</v>
      </c>
      <c r="D8" s="44">
        <f t="shared" si="2"/>
        <v>7588</v>
      </c>
      <c r="E8" s="44">
        <f t="shared" si="2"/>
        <v>4712</v>
      </c>
      <c r="F8" s="44">
        <f t="shared" si="2"/>
        <v>6780</v>
      </c>
      <c r="G8" s="44">
        <f t="shared" si="2"/>
        <v>3718</v>
      </c>
      <c r="H8" s="44">
        <f t="shared" si="2"/>
        <v>3451</v>
      </c>
      <c r="I8" s="44">
        <f t="shared" si="2"/>
        <v>8035</v>
      </c>
      <c r="J8" s="44">
        <f t="shared" si="2"/>
        <v>1234</v>
      </c>
      <c r="K8" s="38">
        <f t="shared" si="1"/>
        <v>49475</v>
      </c>
      <c r="L8"/>
      <c r="M8"/>
      <c r="N8"/>
    </row>
    <row r="9" spans="1:14" ht="16.5" customHeight="1">
      <c r="A9" s="22" t="s">
        <v>32</v>
      </c>
      <c r="B9" s="44">
        <v>7248</v>
      </c>
      <c r="C9" s="44">
        <v>6689</v>
      </c>
      <c r="D9" s="44">
        <v>7588</v>
      </c>
      <c r="E9" s="44">
        <v>4624</v>
      </c>
      <c r="F9" s="44">
        <v>6772</v>
      </c>
      <c r="G9" s="44">
        <v>3715</v>
      </c>
      <c r="H9" s="44">
        <v>3451</v>
      </c>
      <c r="I9" s="44">
        <v>8010</v>
      </c>
      <c r="J9" s="44">
        <v>1234</v>
      </c>
      <c r="K9" s="38">
        <f t="shared" si="1"/>
        <v>49331</v>
      </c>
      <c r="L9"/>
      <c r="M9"/>
      <c r="N9"/>
    </row>
    <row r="10" spans="1:14" ht="16.5" customHeight="1">
      <c r="A10" s="22" t="s">
        <v>31</v>
      </c>
      <c r="B10" s="44">
        <v>20</v>
      </c>
      <c r="C10" s="44">
        <v>0</v>
      </c>
      <c r="D10" s="44">
        <v>0</v>
      </c>
      <c r="E10" s="44">
        <v>88</v>
      </c>
      <c r="F10" s="44">
        <v>8</v>
      </c>
      <c r="G10" s="44">
        <v>3</v>
      </c>
      <c r="H10" s="44">
        <v>0</v>
      </c>
      <c r="I10" s="44">
        <v>25</v>
      </c>
      <c r="J10" s="44">
        <v>0</v>
      </c>
      <c r="K10" s="38">
        <f t="shared" si="1"/>
        <v>144</v>
      </c>
      <c r="L10"/>
      <c r="M10"/>
      <c r="N10"/>
    </row>
    <row r="11" spans="1:14" ht="16.5" customHeight="1">
      <c r="A11" s="43" t="s">
        <v>67</v>
      </c>
      <c r="B11" s="42">
        <v>119483</v>
      </c>
      <c r="C11" s="42">
        <v>90209</v>
      </c>
      <c r="D11" s="42">
        <v>134792</v>
      </c>
      <c r="E11" s="42">
        <v>65508</v>
      </c>
      <c r="F11" s="42">
        <v>101530</v>
      </c>
      <c r="G11" s="42">
        <v>105643</v>
      </c>
      <c r="H11" s="42">
        <v>125404</v>
      </c>
      <c r="I11" s="42">
        <v>150047</v>
      </c>
      <c r="J11" s="42">
        <v>40078</v>
      </c>
      <c r="K11" s="38">
        <f t="shared" si="1"/>
        <v>932694</v>
      </c>
      <c r="L11" s="59"/>
      <c r="M11" s="59"/>
      <c r="N11" s="59"/>
    </row>
    <row r="12" spans="1:14" ht="16.5" customHeight="1">
      <c r="A12" s="22" t="s">
        <v>79</v>
      </c>
      <c r="B12" s="42">
        <v>8488</v>
      </c>
      <c r="C12" s="42">
        <v>6685</v>
      </c>
      <c r="D12" s="42">
        <v>10975</v>
      </c>
      <c r="E12" s="42">
        <v>6381</v>
      </c>
      <c r="F12" s="42">
        <v>6312</v>
      </c>
      <c r="G12" s="42">
        <v>5694</v>
      </c>
      <c r="H12" s="42">
        <v>6307</v>
      </c>
      <c r="I12" s="42">
        <v>7437</v>
      </c>
      <c r="J12" s="42">
        <v>1464</v>
      </c>
      <c r="K12" s="38">
        <f t="shared" si="1"/>
        <v>59743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110995</v>
      </c>
      <c r="C13" s="42">
        <f>+C11-C12</f>
        <v>83524</v>
      </c>
      <c r="D13" s="42">
        <f>+D11-D12</f>
        <v>123817</v>
      </c>
      <c r="E13" s="42">
        <f aca="true" t="shared" si="3" ref="E13:J13">+E11-E12</f>
        <v>59127</v>
      </c>
      <c r="F13" s="42">
        <f t="shared" si="3"/>
        <v>95218</v>
      </c>
      <c r="G13" s="42">
        <f t="shared" si="3"/>
        <v>99949</v>
      </c>
      <c r="H13" s="42">
        <f t="shared" si="3"/>
        <v>119097</v>
      </c>
      <c r="I13" s="42">
        <f t="shared" si="3"/>
        <v>142610</v>
      </c>
      <c r="J13" s="42">
        <f t="shared" si="3"/>
        <v>38614</v>
      </c>
      <c r="K13" s="38">
        <f t="shared" si="1"/>
        <v>872951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1.411267155950417</v>
      </c>
      <c r="C18" s="39">
        <v>1.585752684308531</v>
      </c>
      <c r="D18" s="39">
        <v>1.326204194082995</v>
      </c>
      <c r="E18" s="39">
        <v>1.684098359534528</v>
      </c>
      <c r="F18" s="39">
        <v>1.20555953980809</v>
      </c>
      <c r="G18" s="39">
        <v>1.355368315524592</v>
      </c>
      <c r="H18" s="39">
        <v>1.371266238088829</v>
      </c>
      <c r="I18" s="39">
        <v>1.286257859156524</v>
      </c>
      <c r="J18" s="39">
        <v>1.340431537236036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842710</v>
      </c>
      <c r="C20" s="36">
        <f aca="true" t="shared" si="4" ref="C20:J20">SUM(C21:C30)</f>
        <v>801815.46</v>
      </c>
      <c r="D20" s="36">
        <f t="shared" si="4"/>
        <v>1096831.9500000004</v>
      </c>
      <c r="E20" s="36">
        <f t="shared" si="4"/>
        <v>598372.45</v>
      </c>
      <c r="F20" s="36">
        <f t="shared" si="4"/>
        <v>690748.5199999999</v>
      </c>
      <c r="G20" s="36">
        <f t="shared" si="4"/>
        <v>792137.2000000001</v>
      </c>
      <c r="H20" s="36">
        <f t="shared" si="4"/>
        <v>761630.75</v>
      </c>
      <c r="I20" s="36">
        <f t="shared" si="4"/>
        <v>959247.5</v>
      </c>
      <c r="J20" s="36">
        <f t="shared" si="4"/>
        <v>270776.48000000004</v>
      </c>
      <c r="K20" s="36">
        <f aca="true" t="shared" si="5" ref="K20:K29">SUM(B20:J20)</f>
        <v>6814270.3100000005</v>
      </c>
      <c r="L20"/>
      <c r="M20"/>
      <c r="N20"/>
    </row>
    <row r="21" spans="1:14" ht="16.5" customHeight="1">
      <c r="A21" s="35" t="s">
        <v>28</v>
      </c>
      <c r="B21" s="58">
        <f>ROUND((B15+B16)*B7,2)</f>
        <v>572268.09</v>
      </c>
      <c r="C21" s="58">
        <f>ROUND((C15+C16)*C7,2)</f>
        <v>480614.08</v>
      </c>
      <c r="D21" s="58">
        <f aca="true" t="shared" si="6" ref="D21:J21">ROUND((D15+D16)*D7,2)</f>
        <v>782876.43</v>
      </c>
      <c r="E21" s="58">
        <f t="shared" si="6"/>
        <v>335693.73</v>
      </c>
      <c r="F21" s="58">
        <f t="shared" si="6"/>
        <v>547951.12</v>
      </c>
      <c r="G21" s="58">
        <f t="shared" si="6"/>
        <v>558867.52</v>
      </c>
      <c r="H21" s="58">
        <f t="shared" si="6"/>
        <v>524311</v>
      </c>
      <c r="I21" s="58">
        <f t="shared" si="6"/>
        <v>649748.64</v>
      </c>
      <c r="J21" s="58">
        <f t="shared" si="6"/>
        <v>192133.85</v>
      </c>
      <c r="K21" s="30">
        <f t="shared" si="5"/>
        <v>4644464.46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235355.07</v>
      </c>
      <c r="C22" s="30">
        <f t="shared" si="7"/>
        <v>281520.99</v>
      </c>
      <c r="D22" s="30">
        <f t="shared" si="7"/>
        <v>255377.57</v>
      </c>
      <c r="E22" s="30">
        <f t="shared" si="7"/>
        <v>229647.53</v>
      </c>
      <c r="F22" s="30">
        <f t="shared" si="7"/>
        <v>112636.58</v>
      </c>
      <c r="G22" s="30">
        <f t="shared" si="7"/>
        <v>198603.81</v>
      </c>
      <c r="H22" s="30">
        <f t="shared" si="7"/>
        <v>194658.97</v>
      </c>
      <c r="I22" s="30">
        <f t="shared" si="7"/>
        <v>185995.65</v>
      </c>
      <c r="J22" s="30">
        <f t="shared" si="7"/>
        <v>65408.42</v>
      </c>
      <c r="K22" s="30">
        <f t="shared" si="5"/>
        <v>1759204.5899999999</v>
      </c>
      <c r="L22"/>
      <c r="M22"/>
      <c r="N22"/>
    </row>
    <row r="23" spans="1:14" ht="16.5" customHeight="1">
      <c r="A23" s="18" t="s">
        <v>26</v>
      </c>
      <c r="B23" s="30">
        <v>30541.23</v>
      </c>
      <c r="C23" s="30">
        <v>33434.58</v>
      </c>
      <c r="D23" s="30">
        <v>49736.35</v>
      </c>
      <c r="E23" s="30">
        <v>25578.82</v>
      </c>
      <c r="F23" s="30">
        <v>26295.05</v>
      </c>
      <c r="G23" s="30">
        <v>30549.3</v>
      </c>
      <c r="H23" s="30">
        <v>36693.38</v>
      </c>
      <c r="I23" s="30">
        <v>40284.48</v>
      </c>
      <c r="J23" s="30">
        <v>10443.08</v>
      </c>
      <c r="K23" s="30">
        <f t="shared" si="5"/>
        <v>283556.27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1312.76</v>
      </c>
      <c r="C26" s="30">
        <v>1248.72</v>
      </c>
      <c r="D26" s="30">
        <v>1708.62</v>
      </c>
      <c r="E26" s="30">
        <v>931.45</v>
      </c>
      <c r="F26" s="30">
        <v>1074.07</v>
      </c>
      <c r="G26" s="30">
        <v>1234.17</v>
      </c>
      <c r="H26" s="30">
        <v>1184.68</v>
      </c>
      <c r="I26" s="30">
        <v>1493.22</v>
      </c>
      <c r="J26" s="30">
        <v>422.06</v>
      </c>
      <c r="K26" s="30">
        <f t="shared" si="5"/>
        <v>10609.749999999998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76563.32</v>
      </c>
      <c r="J29" s="30">
        <v>0</v>
      </c>
      <c r="K29" s="30">
        <f t="shared" si="5"/>
        <v>76563.32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-31891.2</v>
      </c>
      <c r="C32" s="30">
        <f t="shared" si="8"/>
        <v>-29431.6</v>
      </c>
      <c r="D32" s="30">
        <f t="shared" si="8"/>
        <v>-544394.83</v>
      </c>
      <c r="E32" s="30">
        <f t="shared" si="8"/>
        <v>-20345.6</v>
      </c>
      <c r="F32" s="30">
        <f t="shared" si="8"/>
        <v>-29796.8</v>
      </c>
      <c r="G32" s="30">
        <f t="shared" si="8"/>
        <v>-16346</v>
      </c>
      <c r="H32" s="30">
        <f t="shared" si="8"/>
        <v>-393184.4</v>
      </c>
      <c r="I32" s="30">
        <f t="shared" si="8"/>
        <v>-35244</v>
      </c>
      <c r="J32" s="30">
        <f t="shared" si="8"/>
        <v>-120669.18000000001</v>
      </c>
      <c r="K32" s="30">
        <f aca="true" t="shared" si="9" ref="K32:K40">SUM(B32:J32)</f>
        <v>-1221303.61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-31891.2</v>
      </c>
      <c r="C33" s="30">
        <f t="shared" si="10"/>
        <v>-29431.6</v>
      </c>
      <c r="D33" s="30">
        <f t="shared" si="10"/>
        <v>-33387.2</v>
      </c>
      <c r="E33" s="30">
        <f t="shared" si="10"/>
        <v>-20345.6</v>
      </c>
      <c r="F33" s="30">
        <f t="shared" si="10"/>
        <v>-29796.8</v>
      </c>
      <c r="G33" s="30">
        <f t="shared" si="10"/>
        <v>-16346</v>
      </c>
      <c r="H33" s="30">
        <f t="shared" si="10"/>
        <v>-15184.4</v>
      </c>
      <c r="I33" s="30">
        <f t="shared" si="10"/>
        <v>-35244</v>
      </c>
      <c r="J33" s="30">
        <f t="shared" si="10"/>
        <v>-5429.6</v>
      </c>
      <c r="K33" s="30">
        <f t="shared" si="9"/>
        <v>-217056.4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-31891.2</v>
      </c>
      <c r="C34" s="30">
        <f t="shared" si="11"/>
        <v>-29431.6</v>
      </c>
      <c r="D34" s="30">
        <f t="shared" si="11"/>
        <v>-33387.2</v>
      </c>
      <c r="E34" s="30">
        <f t="shared" si="11"/>
        <v>-20345.6</v>
      </c>
      <c r="F34" s="30">
        <f t="shared" si="11"/>
        <v>-29796.8</v>
      </c>
      <c r="G34" s="30">
        <f t="shared" si="11"/>
        <v>-16346</v>
      </c>
      <c r="H34" s="30">
        <f t="shared" si="11"/>
        <v>-15184.4</v>
      </c>
      <c r="I34" s="30">
        <f t="shared" si="11"/>
        <v>-35244</v>
      </c>
      <c r="J34" s="30">
        <f t="shared" si="11"/>
        <v>-5429.6</v>
      </c>
      <c r="K34" s="30">
        <f t="shared" si="9"/>
        <v>-217056.4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-511007.63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-115239.58</v>
      </c>
      <c r="K38" s="30">
        <f t="shared" si="9"/>
        <v>-1004247.21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810818.8</v>
      </c>
      <c r="C55" s="27">
        <f t="shared" si="15"/>
        <v>772383.86</v>
      </c>
      <c r="D55" s="27">
        <f t="shared" si="15"/>
        <v>552437.1200000005</v>
      </c>
      <c r="E55" s="27">
        <f t="shared" si="15"/>
        <v>578026.85</v>
      </c>
      <c r="F55" s="27">
        <f t="shared" si="15"/>
        <v>660951.7199999999</v>
      </c>
      <c r="G55" s="27">
        <f t="shared" si="15"/>
        <v>775791.2000000001</v>
      </c>
      <c r="H55" s="27">
        <f t="shared" si="15"/>
        <v>368446.35</v>
      </c>
      <c r="I55" s="27">
        <f t="shared" si="15"/>
        <v>924003.5</v>
      </c>
      <c r="J55" s="27">
        <f t="shared" si="15"/>
        <v>150107.30000000005</v>
      </c>
      <c r="K55" s="20">
        <f>SUM(B55:J55)</f>
        <v>5592966.7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810818.7999999999</v>
      </c>
      <c r="C61" s="10">
        <f t="shared" si="17"/>
        <v>772383.8574723749</v>
      </c>
      <c r="D61" s="10">
        <f t="shared" si="17"/>
        <v>552437.1248497473</v>
      </c>
      <c r="E61" s="10">
        <f t="shared" si="17"/>
        <v>578026.849987436</v>
      </c>
      <c r="F61" s="10">
        <f t="shared" si="17"/>
        <v>660951.7200600948</v>
      </c>
      <c r="G61" s="10">
        <f t="shared" si="17"/>
        <v>775791.199170063</v>
      </c>
      <c r="H61" s="10">
        <f t="shared" si="17"/>
        <v>368446.35251201794</v>
      </c>
      <c r="I61" s="10">
        <f>SUM(I62:I74)</f>
        <v>924003.5</v>
      </c>
      <c r="J61" s="10">
        <f t="shared" si="17"/>
        <v>150107.30190365427</v>
      </c>
      <c r="K61" s="5">
        <f>SUM(K62:K74)</f>
        <v>5592966.705955388</v>
      </c>
      <c r="L61" s="9"/>
    </row>
    <row r="62" spans="1:12" ht="16.5" customHeight="1">
      <c r="A62" s="7" t="s">
        <v>56</v>
      </c>
      <c r="B62" s="8">
        <v>710358.35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710358.35</v>
      </c>
      <c r="L62"/>
    </row>
    <row r="63" spans="1:12" ht="16.5" customHeight="1">
      <c r="A63" s="7" t="s">
        <v>57</v>
      </c>
      <c r="B63" s="8">
        <v>100460.45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100460.45</v>
      </c>
      <c r="L63"/>
    </row>
    <row r="64" spans="1:12" ht="16.5" customHeight="1">
      <c r="A64" s="7" t="s">
        <v>4</v>
      </c>
      <c r="B64" s="6">
        <v>0</v>
      </c>
      <c r="C64" s="8">
        <v>772383.8574723749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772383.8574723749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552437.1248497473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552437.1248497473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578026.849987436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578026.849987436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660951.7200600948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660951.7200600948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775791.199170063</v>
      </c>
      <c r="H68" s="6">
        <v>0</v>
      </c>
      <c r="I68" s="6">
        <v>0</v>
      </c>
      <c r="J68" s="6">
        <v>0</v>
      </c>
      <c r="K68" s="5">
        <f t="shared" si="18"/>
        <v>775791.199170063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368446.35251201794</v>
      </c>
      <c r="I69" s="6">
        <v>0</v>
      </c>
      <c r="J69" s="6">
        <v>0</v>
      </c>
      <c r="K69" s="5">
        <f t="shared" si="18"/>
        <v>368446.35251201794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354355.34</v>
      </c>
      <c r="J71" s="6">
        <v>0</v>
      </c>
      <c r="K71" s="5">
        <f t="shared" si="18"/>
        <v>354355.34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569648.16</v>
      </c>
      <c r="J72" s="6">
        <v>0</v>
      </c>
      <c r="K72" s="5">
        <f t="shared" si="18"/>
        <v>569648.16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150107.30190365427</v>
      </c>
      <c r="K73" s="5">
        <f t="shared" si="18"/>
        <v>150107.30190365427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2024-02-19T23:09:59Z</dcterms:modified>
  <cp:category/>
  <cp:version/>
  <cp:contentType/>
  <cp:contentStatus/>
</cp:coreProperties>
</file>