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<sst xmlns="http://schemas.openxmlformats.org/spreadsheetml/2006/main" count="83" uniqueCount="82">
  <si>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</si>
  <si>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</si>
  <si>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</si>
  <si>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</si>
  <si>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</si>
  <si>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</si>
  <si>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</si>
  <si>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</si>
  <si>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</si>
  <si>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</si>
  <si>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</si>
  <si>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</si>
  <si>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</si>
  <si>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</si>
  <si>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</si>
  <si>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</si>
  <si>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</si>
  <si>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</si>
  <si>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</si>
  <si>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</si>
  <si>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</si>
  <si>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</si>
  <si>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</si>
  <si>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</si>
  <si>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</si>
  <si>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</si>
  <si>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</si>
  <si>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</si>
  <si>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</si>
  <si>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</si>
  <si>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</si>
  <si>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</si>
  <si>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</si>
  <si>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</si>
  <si>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</si>
  <si>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</si>
  <si>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</si>
  <si>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</si>
  <si>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</si>
  <si>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</si>
  <si>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</si>
  <si>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</si>
  <si>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</si>
  <si>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</si>
  <si>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</si>
  <si>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</si>
  <si>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</si>
  <si>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</si>
  <si>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</si>
  <si>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</si>
  <si>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</si>
  <si>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</si>
  <si>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</si>
  <si>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</si>
  <si>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</si>
  <si>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</si>
  <si>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</si>
  <si>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</si>
  <si>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</si>
  <si>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</si>
  <si>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</si>
  <si>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</si>
  <si>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</si>
  <si>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</si>
  <si>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</si>
  <si>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</si>
  <si>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</si>
  <si>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</si>
  <si>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</si>
  <si>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</si>
  <si>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</si>
  <si>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</si>
  <si>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</si>
  <si>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</si>
  <si>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</si>
  <si>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</si>
  <si>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</si>
  <si>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</si>
  <si>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</si>
  <si>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</si>
  <si>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12/02/24 - VENCIMENTO 20/02/24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</si>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</sst>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171882</v>
      </c>
      <c r="C7" s="46">
        <f aca="true" t="shared" si="0" ref="C7:J7">+C8+C11</f>
        <v>132034</v>
      </c>
      <c r="D7" s="46">
        <f t="shared" si="0"/>
        <v>187428</v>
      </c>
      <c r="E7" s="46">
        <f t="shared" si="0"/>
        <v>96508</v>
      </c>
      <c r="F7" s="46">
        <f t="shared" si="0"/>
        <v>134233</v>
      </c>
      <c r="G7" s="46">
        <f t="shared" si="0"/>
        <v>137488</v>
      </c>
      <c r="H7" s="46">
        <f t="shared" si="0"/>
        <v>161896</v>
      </c>
      <c r="I7" s="46">
        <f t="shared" si="0"/>
        <v>205790</v>
      </c>
      <c r="J7" s="46">
        <f t="shared" si="0"/>
        <v>58737</v>
      </c>
      <c r="K7" s="38">
        <f aca="true" t="shared" si="1" ref="K7:K13">SUM(B7:J7)</f>
        <v>1285996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9428</v>
      </c>
      <c r="C8" s="44">
        <f t="shared" si="2"/>
        <v>8662</v>
      </c>
      <c r="D8" s="44">
        <f t="shared" si="2"/>
        <v>9578</v>
      </c>
      <c r="E8" s="44">
        <f t="shared" si="2"/>
        <v>6262</v>
      </c>
      <c r="F8" s="44">
        <f t="shared" si="2"/>
        <v>7283</v>
      </c>
      <c r="G8" s="44">
        <f t="shared" si="2"/>
        <v>4304</v>
      </c>
      <c r="H8" s="44">
        <f t="shared" si="2"/>
        <v>4033</v>
      </c>
      <c r="I8" s="44">
        <f t="shared" si="2"/>
        <v>9873</v>
      </c>
      <c r="J8" s="44">
        <f t="shared" si="2"/>
        <v>1558</v>
      </c>
      <c r="K8" s="38">
        <f t="shared" si="1"/>
        <v>60981</v>
      </c>
      <c r="L8"/>
      <c r="M8"/>
      <c r="N8"/>
    </row>
    <row r="9" spans="1:14" ht="16.5" customHeight="1">
      <c r="A9" s="22" t="s">
        <v>32</v>
      </c>
      <c r="B9" s="44">
        <v>9396</v>
      </c>
      <c r="C9" s="44">
        <v>8662</v>
      </c>
      <c r="D9" s="44">
        <v>9578</v>
      </c>
      <c r="E9" s="44">
        <v>6127</v>
      </c>
      <c r="F9" s="44">
        <v>7276</v>
      </c>
      <c r="G9" s="44">
        <v>4301</v>
      </c>
      <c r="H9" s="44">
        <v>4033</v>
      </c>
      <c r="I9" s="44">
        <v>9833</v>
      </c>
      <c r="J9" s="44">
        <v>1558</v>
      </c>
      <c r="K9" s="38">
        <f t="shared" si="1"/>
        <v>60764</v>
      </c>
      <c r="L9"/>
      <c r="M9"/>
      <c r="N9"/>
    </row>
    <row r="10" spans="1:14" ht="16.5" customHeight="1">
      <c r="A10" s="22" t="s">
        <v>31</v>
      </c>
      <c r="B10" s="44">
        <v>32</v>
      </c>
      <c r="C10" s="44">
        <v>0</v>
      </c>
      <c r="D10" s="44">
        <v>0</v>
      </c>
      <c r="E10" s="44">
        <v>135</v>
      </c>
      <c r="F10" s="44">
        <v>7</v>
      </c>
      <c r="G10" s="44">
        <v>3</v>
      </c>
      <c r="H10" s="44">
        <v>0</v>
      </c>
      <c r="I10" s="44">
        <v>40</v>
      </c>
      <c r="J10" s="44">
        <v>0</v>
      </c>
      <c r="K10" s="38">
        <f t="shared" si="1"/>
        <v>217</v>
      </c>
      <c r="L10"/>
      <c r="M10"/>
      <c r="N10"/>
    </row>
    <row r="11" spans="1:14" ht="16.5" customHeight="1">
      <c r="A11" s="43" t="s">
        <v>67</v>
      </c>
      <c r="B11" s="42">
        <v>162454</v>
      </c>
      <c r="C11" s="42">
        <v>123372</v>
      </c>
      <c r="D11" s="42">
        <v>177850</v>
      </c>
      <c r="E11" s="42">
        <v>90246</v>
      </c>
      <c r="F11" s="42">
        <v>126950</v>
      </c>
      <c r="G11" s="42">
        <v>133184</v>
      </c>
      <c r="H11" s="42">
        <v>157863</v>
      </c>
      <c r="I11" s="42">
        <v>195917</v>
      </c>
      <c r="J11" s="42">
        <v>57179</v>
      </c>
      <c r="K11" s="38">
        <f t="shared" si="1"/>
        <v>1225015</v>
      </c>
      <c r="L11" s="59"/>
      <c r="M11" s="59"/>
      <c r="N11" s="59"/>
    </row>
    <row r="12" spans="1:14" ht="16.5" customHeight="1">
      <c r="A12" s="22" t="s">
        <v>79</v>
      </c>
      <c r="B12" s="42">
        <v>13354</v>
      </c>
      <c r="C12" s="42">
        <v>10826</v>
      </c>
      <c r="D12" s="42">
        <v>15835</v>
      </c>
      <c r="E12" s="42">
        <v>9596</v>
      </c>
      <c r="F12" s="42">
        <v>8956</v>
      </c>
      <c r="G12" s="42">
        <v>7964</v>
      </c>
      <c r="H12" s="42">
        <v>8713</v>
      </c>
      <c r="I12" s="42">
        <v>11592</v>
      </c>
      <c r="J12" s="42">
        <v>2700</v>
      </c>
      <c r="K12" s="38">
        <f t="shared" si="1"/>
        <v>89536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149100</v>
      </c>
      <c r="C13" s="42">
        <f>+C11-C12</f>
        <v>112546</v>
      </c>
      <c r="D13" s="42">
        <f>+D11-D12</f>
        <v>162015</v>
      </c>
      <c r="E13" s="42">
        <f aca="true" t="shared" si="3" ref="E13:J13">+E11-E12</f>
        <v>80650</v>
      </c>
      <c r="F13" s="42">
        <f t="shared" si="3"/>
        <v>117994</v>
      </c>
      <c r="G13" s="42">
        <f t="shared" si="3"/>
        <v>125220</v>
      </c>
      <c r="H13" s="42">
        <f t="shared" si="3"/>
        <v>149150</v>
      </c>
      <c r="I13" s="42">
        <f t="shared" si="3"/>
        <v>184325</v>
      </c>
      <c r="J13" s="42">
        <f t="shared" si="3"/>
        <v>54479</v>
      </c>
      <c r="K13" s="38">
        <f t="shared" si="1"/>
        <v>1135479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1.412371941778915</v>
      </c>
      <c r="C18" s="39">
        <v>1.574316694426836</v>
      </c>
      <c r="D18" s="39">
        <v>1.344080922749857</v>
      </c>
      <c r="E18" s="39">
        <v>1.732674975472774</v>
      </c>
      <c r="F18" s="39">
        <v>1.209756638049667</v>
      </c>
      <c r="G18" s="39">
        <v>1.343307501795426</v>
      </c>
      <c r="H18" s="39">
        <v>1.352741785802722</v>
      </c>
      <c r="I18" s="39">
        <v>1.266063396487689</v>
      </c>
      <c r="J18" s="39">
        <v>1.352142763619885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1158446.5100000002</v>
      </c>
      <c r="C20" s="36">
        <f aca="true" t="shared" si="4" ref="C20:J20">SUM(C21:C30)</f>
        <v>1086951.7999999998</v>
      </c>
      <c r="D20" s="36">
        <f t="shared" si="4"/>
        <v>1455373.4100000004</v>
      </c>
      <c r="E20" s="36">
        <f t="shared" si="4"/>
        <v>849387.6100000001</v>
      </c>
      <c r="F20" s="36">
        <f t="shared" si="4"/>
        <v>863976.32</v>
      </c>
      <c r="G20" s="36">
        <f t="shared" si="4"/>
        <v>989899.7999999999</v>
      </c>
      <c r="H20" s="36">
        <f t="shared" si="4"/>
        <v>938812.4399999998</v>
      </c>
      <c r="I20" s="36">
        <f t="shared" si="4"/>
        <v>1221137.54</v>
      </c>
      <c r="J20" s="36">
        <f t="shared" si="4"/>
        <v>392731.10000000003</v>
      </c>
      <c r="K20" s="36">
        <f aca="true" t="shared" si="5" ref="K20:K29">SUM(B20:J20)</f>
        <v>8956716.53</v>
      </c>
      <c r="L20"/>
      <c r="M20"/>
      <c r="N20"/>
    </row>
    <row r="21" spans="1:14" ht="16.5" customHeight="1">
      <c r="A21" s="35" t="s">
        <v>28</v>
      </c>
      <c r="B21" s="58">
        <f>ROUND((B15+B16)*B7,2)</f>
        <v>776030.04</v>
      </c>
      <c r="C21" s="58">
        <f>ROUND((C15+C16)*C7,2)</f>
        <v>654888.64</v>
      </c>
      <c r="D21" s="58">
        <f aca="true" t="shared" si="6" ref="D21:J21">ROUND((D15+D16)*D7,2)</f>
        <v>1030572.86</v>
      </c>
      <c r="E21" s="58">
        <f t="shared" si="6"/>
        <v>461366.14</v>
      </c>
      <c r="F21" s="58">
        <f t="shared" si="6"/>
        <v>679098.17</v>
      </c>
      <c r="G21" s="58">
        <f t="shared" si="6"/>
        <v>702604.93</v>
      </c>
      <c r="H21" s="58">
        <f t="shared" si="6"/>
        <v>658754.82</v>
      </c>
      <c r="I21" s="58">
        <f t="shared" si="6"/>
        <v>845838.06</v>
      </c>
      <c r="J21" s="58">
        <f t="shared" si="6"/>
        <v>273174.04</v>
      </c>
      <c r="K21" s="30">
        <f t="shared" si="5"/>
        <v>6082327.7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320013.01</v>
      </c>
      <c r="C22" s="30">
        <f t="shared" si="7"/>
        <v>376113.48</v>
      </c>
      <c r="D22" s="30">
        <f t="shared" si="7"/>
        <v>354600.46</v>
      </c>
      <c r="E22" s="30">
        <f t="shared" si="7"/>
        <v>338031.43</v>
      </c>
      <c r="F22" s="30">
        <f t="shared" si="7"/>
        <v>142445.35</v>
      </c>
      <c r="G22" s="30">
        <f t="shared" si="7"/>
        <v>241209.54</v>
      </c>
      <c r="H22" s="30">
        <f t="shared" si="7"/>
        <v>232370.35</v>
      </c>
      <c r="I22" s="30">
        <f t="shared" si="7"/>
        <v>225046.55</v>
      </c>
      <c r="J22" s="30">
        <f t="shared" si="7"/>
        <v>96196.26</v>
      </c>
      <c r="K22" s="30">
        <f t="shared" si="5"/>
        <v>2326026.4299999997</v>
      </c>
      <c r="L22"/>
      <c r="M22"/>
      <c r="N22"/>
    </row>
    <row r="23" spans="1:14" ht="16.5" customHeight="1">
      <c r="A23" s="18" t="s">
        <v>26</v>
      </c>
      <c r="B23" s="30">
        <v>57770.53</v>
      </c>
      <c r="C23" s="30">
        <v>49639.83</v>
      </c>
      <c r="D23" s="30">
        <v>61309.01</v>
      </c>
      <c r="E23" s="30">
        <v>42441.62</v>
      </c>
      <c r="F23" s="30">
        <v>38596.13</v>
      </c>
      <c r="G23" s="30">
        <v>42006.6</v>
      </c>
      <c r="H23" s="30">
        <v>41769.35</v>
      </c>
      <c r="I23" s="30">
        <v>68220.47</v>
      </c>
      <c r="J23" s="30">
        <v>20517.27</v>
      </c>
      <c r="K23" s="30">
        <f t="shared" si="5"/>
        <v>422270.80999999994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1400.08</v>
      </c>
      <c r="C26" s="30">
        <v>1312.76</v>
      </c>
      <c r="D26" s="30">
        <v>1758.1</v>
      </c>
      <c r="E26" s="30">
        <v>1027.5</v>
      </c>
      <c r="F26" s="30">
        <v>1044.97</v>
      </c>
      <c r="G26" s="30">
        <v>1196.33</v>
      </c>
      <c r="H26" s="30">
        <v>1135.2</v>
      </c>
      <c r="I26" s="30">
        <v>1475.76</v>
      </c>
      <c r="J26" s="30">
        <v>474.46</v>
      </c>
      <c r="K26" s="30">
        <f t="shared" si="5"/>
        <v>10825.16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75394.51</v>
      </c>
      <c r="J29" s="30">
        <v>0</v>
      </c>
      <c r="K29" s="30">
        <f t="shared" si="5"/>
        <v>75394.51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-41342.4</v>
      </c>
      <c r="C32" s="30">
        <f t="shared" si="8"/>
        <v>-38112.8</v>
      </c>
      <c r="D32" s="30">
        <f t="shared" si="8"/>
        <v>-553150.83</v>
      </c>
      <c r="E32" s="30">
        <f t="shared" si="8"/>
        <v>-26958.8</v>
      </c>
      <c r="F32" s="30">
        <f t="shared" si="8"/>
        <v>-32014.4</v>
      </c>
      <c r="G32" s="30">
        <f t="shared" si="8"/>
        <v>-18924.4</v>
      </c>
      <c r="H32" s="30">
        <f t="shared" si="8"/>
        <v>-395745.2</v>
      </c>
      <c r="I32" s="30">
        <f t="shared" si="8"/>
        <v>-43265.2</v>
      </c>
      <c r="J32" s="30">
        <f t="shared" si="8"/>
        <v>-122094.78</v>
      </c>
      <c r="K32" s="30">
        <f aca="true" t="shared" si="9" ref="K32:K40">SUM(B32:J32)</f>
        <v>-1271608.81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-41342.4</v>
      </c>
      <c r="C33" s="30">
        <f t="shared" si="10"/>
        <v>-38112.8</v>
      </c>
      <c r="D33" s="30">
        <f t="shared" si="10"/>
        <v>-42143.2</v>
      </c>
      <c r="E33" s="30">
        <f t="shared" si="10"/>
        <v>-26958.8</v>
      </c>
      <c r="F33" s="30">
        <f t="shared" si="10"/>
        <v>-32014.4</v>
      </c>
      <c r="G33" s="30">
        <f t="shared" si="10"/>
        <v>-18924.4</v>
      </c>
      <c r="H33" s="30">
        <f t="shared" si="10"/>
        <v>-17745.2</v>
      </c>
      <c r="I33" s="30">
        <f t="shared" si="10"/>
        <v>-43265.2</v>
      </c>
      <c r="J33" s="30">
        <f t="shared" si="10"/>
        <v>-6855.2</v>
      </c>
      <c r="K33" s="30">
        <f t="shared" si="9"/>
        <v>-267361.60000000003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-41342.4</v>
      </c>
      <c r="C34" s="30">
        <f t="shared" si="11"/>
        <v>-38112.8</v>
      </c>
      <c r="D34" s="30">
        <f t="shared" si="11"/>
        <v>-42143.2</v>
      </c>
      <c r="E34" s="30">
        <f t="shared" si="11"/>
        <v>-26958.8</v>
      </c>
      <c r="F34" s="30">
        <f t="shared" si="11"/>
        <v>-32014.4</v>
      </c>
      <c r="G34" s="30">
        <f t="shared" si="11"/>
        <v>-18924.4</v>
      </c>
      <c r="H34" s="30">
        <f t="shared" si="11"/>
        <v>-17745.2</v>
      </c>
      <c r="I34" s="30">
        <f t="shared" si="11"/>
        <v>-43265.2</v>
      </c>
      <c r="J34" s="30">
        <f t="shared" si="11"/>
        <v>-6855.2</v>
      </c>
      <c r="K34" s="30">
        <f t="shared" si="9"/>
        <v>-267361.60000000003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-511007.63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-115239.58</v>
      </c>
      <c r="K38" s="30">
        <f t="shared" si="9"/>
        <v>-1004247.21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1117104.1100000003</v>
      </c>
      <c r="C55" s="27">
        <f t="shared" si="15"/>
        <v>1048838.9999999998</v>
      </c>
      <c r="D55" s="27">
        <f t="shared" si="15"/>
        <v>902222.5800000004</v>
      </c>
      <c r="E55" s="27">
        <f t="shared" si="15"/>
        <v>822428.81</v>
      </c>
      <c r="F55" s="27">
        <f t="shared" si="15"/>
        <v>831961.9199999999</v>
      </c>
      <c r="G55" s="27">
        <f t="shared" si="15"/>
        <v>970975.3999999999</v>
      </c>
      <c r="H55" s="27">
        <f t="shared" si="15"/>
        <v>543067.2399999998</v>
      </c>
      <c r="I55" s="27">
        <f t="shared" si="15"/>
        <v>1177872.34</v>
      </c>
      <c r="J55" s="27">
        <f t="shared" si="15"/>
        <v>270636.32000000007</v>
      </c>
      <c r="K55" s="20">
        <f>SUM(B55:J55)</f>
        <v>7685107.720000001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1117104.1099999999</v>
      </c>
      <c r="C61" s="10">
        <f t="shared" si="17"/>
        <v>1048838.998924912</v>
      </c>
      <c r="D61" s="10">
        <f t="shared" si="17"/>
        <v>902222.5805783784</v>
      </c>
      <c r="E61" s="10">
        <f t="shared" si="17"/>
        <v>822428.8052748931</v>
      </c>
      <c r="F61" s="10">
        <f t="shared" si="17"/>
        <v>831961.9190111519</v>
      </c>
      <c r="G61" s="10">
        <f t="shared" si="17"/>
        <v>970975.4032004029</v>
      </c>
      <c r="H61" s="10">
        <f t="shared" si="17"/>
        <v>543067.2416111579</v>
      </c>
      <c r="I61" s="10">
        <f>SUM(I62:I74)</f>
        <v>1177872.34</v>
      </c>
      <c r="J61" s="10">
        <f t="shared" si="17"/>
        <v>270636.321389377</v>
      </c>
      <c r="K61" s="5">
        <f>SUM(K62:K74)</f>
        <v>7685107.719990273</v>
      </c>
      <c r="L61" s="9"/>
    </row>
    <row r="62" spans="1:12" ht="16.5" customHeight="1">
      <c r="A62" s="7" t="s">
        <v>56</v>
      </c>
      <c r="B62" s="8">
        <v>978471.49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978471.49</v>
      </c>
      <c r="L62"/>
    </row>
    <row r="63" spans="1:12" ht="16.5" customHeight="1">
      <c r="A63" s="7" t="s">
        <v>57</v>
      </c>
      <c r="B63" s="8">
        <v>138632.62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138632.62</v>
      </c>
      <c r="L63"/>
    </row>
    <row r="64" spans="1:12" ht="16.5" customHeight="1">
      <c r="A64" s="7" t="s">
        <v>4</v>
      </c>
      <c r="B64" s="6">
        <v>0</v>
      </c>
      <c r="C64" s="8">
        <v>1048838.998924912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1048838.998924912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902222.5805783784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902222.5805783784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822428.8052748931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822428.8052748931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831961.9190111519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831961.9190111519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970975.4032004029</v>
      </c>
      <c r="H68" s="6">
        <v>0</v>
      </c>
      <c r="I68" s="6">
        <v>0</v>
      </c>
      <c r="J68" s="6">
        <v>0</v>
      </c>
      <c r="K68" s="5">
        <f t="shared" si="18"/>
        <v>970975.4032004029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543067.2416111579</v>
      </c>
      <c r="I69" s="6">
        <v>0</v>
      </c>
      <c r="J69" s="6">
        <v>0</v>
      </c>
      <c r="K69" s="5">
        <f t="shared" si="18"/>
        <v>543067.2416111579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416966.81</v>
      </c>
      <c r="J71" s="6">
        <v>0</v>
      </c>
      <c r="K71" s="5">
        <f t="shared" si="18"/>
        <v>416966.81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760905.53</v>
      </c>
      <c r="J72" s="6">
        <v>0</v>
      </c>
      <c r="K72" s="5">
        <f t="shared" si="18"/>
        <v>760905.53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270636.321389377</v>
      </c>
      <c r="K73" s="5">
        <f t="shared" si="18"/>
        <v>270636.321389377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2024-02-19T23:08:55Z</dcterms:modified>
  <cp:category/>
  <cp:version/>
  <cp:contentType/>
  <cp:contentStatus/>
</cp:coreProperties>
</file>