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<sst xmlns="http://schemas.openxmlformats.org/spreadsheetml/2006/main" count="84" uniqueCount="83">
  <si>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</si>
  <si>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</si>
  <si>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</si>
  <si>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</si>
  <si>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</si>
  <si>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</si>
  <si>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</si>
  <si>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</si>
  <si>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</si>
  <si>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</si>
  <si>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</si>
  <si>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</si>
  <si>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</si>
  <si>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</si>
  <si>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</si>
  <si>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</si>
  <si>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</si>
  <si>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</si>
  <si>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</si>
  <si>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</si>
  <si>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</si>
  <si>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</si>
  <si>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</si>
  <si>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</si>
  <si>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</si>
  <si>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</si>
  <si>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</si>
  <si>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</si>
  <si>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</si>
  <si>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</si>
  <si>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</si>
  <si>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</si>
  <si>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</si>
  <si>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</si>
  <si>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</si>
  <si>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</si>
  <si>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</si>
  <si>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</si>
  <si>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</si>
  <si>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</si>
  <si>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</si>
  <si>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</si>
  <si>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</si>
  <si>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</si>
  <si>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</si>
  <si>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</si>
  <si>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</si>
  <si>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</si>
  <si>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</si>
  <si>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</si>
  <si>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</si>
  <si>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</si>
  <si>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</si>
  <si>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</si>
  <si>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</si>
  <si>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</si>
  <si>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</si>
  <si>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</si>
  <si>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</si>
  <si>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</si>
  <si>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</si>
  <si>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</si>
  <si>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</si>
  <si>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</si>
  <si>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</si>
  <si>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</si>
  <si>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</si>
  <si>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</si>
  <si>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</si>
  <si>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</si>
  <si>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</si>
  <si>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</si>
  <si>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</si>
  <si>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</si>
  <si>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</si>
  <si>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</si>
  <si>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</si>
  <si>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</si>
  <si>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</si>
  <si>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</si>
  <si>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11/02/24 - VENCIMENTO 20/02/24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</si>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</sst>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127970</v>
      </c>
      <c r="C7" s="46">
        <f aca="true" t="shared" si="0" ref="C7:J7">+C8+C11</f>
        <v>93314</v>
      </c>
      <c r="D7" s="46">
        <f t="shared" si="0"/>
        <v>134366</v>
      </c>
      <c r="E7" s="46">
        <f t="shared" si="0"/>
        <v>74833</v>
      </c>
      <c r="F7" s="46">
        <f t="shared" si="0"/>
        <v>120532</v>
      </c>
      <c r="G7" s="46">
        <f t="shared" si="0"/>
        <v>103409</v>
      </c>
      <c r="H7" s="46">
        <f t="shared" si="0"/>
        <v>116055</v>
      </c>
      <c r="I7" s="46">
        <f t="shared" si="0"/>
        <v>165775</v>
      </c>
      <c r="J7" s="46">
        <f t="shared" si="0"/>
        <v>41342</v>
      </c>
      <c r="K7" s="38">
        <f aca="true" t="shared" si="1" ref="K7:K13">SUM(B7:J7)</f>
        <v>977596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127970</v>
      </c>
      <c r="C11" s="42">
        <v>93314</v>
      </c>
      <c r="D11" s="42">
        <v>134366</v>
      </c>
      <c r="E11" s="42">
        <v>74833</v>
      </c>
      <c r="F11" s="42">
        <v>120532</v>
      </c>
      <c r="G11" s="42">
        <v>103409</v>
      </c>
      <c r="H11" s="42">
        <v>116055</v>
      </c>
      <c r="I11" s="42">
        <v>165775</v>
      </c>
      <c r="J11" s="42">
        <v>41342</v>
      </c>
      <c r="K11" s="38">
        <f t="shared" si="1"/>
        <v>977596</v>
      </c>
      <c r="L11" s="59"/>
      <c r="M11" s="59"/>
      <c r="N11" s="59"/>
    </row>
    <row r="12" spans="1:14" ht="16.5" customHeight="1">
      <c r="A12" s="22" t="s">
        <v>79</v>
      </c>
      <c r="B12" s="42">
        <v>6946</v>
      </c>
      <c r="C12" s="42">
        <v>4846</v>
      </c>
      <c r="D12" s="42">
        <v>8335</v>
      </c>
      <c r="E12" s="42">
        <v>5296</v>
      </c>
      <c r="F12" s="42">
        <v>6240</v>
      </c>
      <c r="G12" s="42">
        <v>4403</v>
      </c>
      <c r="H12" s="42">
        <v>4677</v>
      </c>
      <c r="I12" s="42">
        <v>6156</v>
      </c>
      <c r="J12" s="42">
        <v>1156</v>
      </c>
      <c r="K12" s="38">
        <f t="shared" si="1"/>
        <v>48055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121024</v>
      </c>
      <c r="C13" s="42">
        <f>+C11-C12</f>
        <v>88468</v>
      </c>
      <c r="D13" s="42">
        <f>+D11-D12</f>
        <v>126031</v>
      </c>
      <c r="E13" s="42">
        <f aca="true" t="shared" si="3" ref="E13:J13">+E11-E12</f>
        <v>69537</v>
      </c>
      <c r="F13" s="42">
        <f t="shared" si="3"/>
        <v>114292</v>
      </c>
      <c r="G13" s="42">
        <f t="shared" si="3"/>
        <v>99006</v>
      </c>
      <c r="H13" s="42">
        <f t="shared" si="3"/>
        <v>111378</v>
      </c>
      <c r="I13" s="42">
        <f t="shared" si="3"/>
        <v>159619</v>
      </c>
      <c r="J13" s="42">
        <f t="shared" si="3"/>
        <v>40186</v>
      </c>
      <c r="K13" s="38">
        <f t="shared" si="1"/>
        <v>929541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1.39565963219217</v>
      </c>
      <c r="C18" s="39">
        <v>1.56010553313599</v>
      </c>
      <c r="D18" s="39">
        <v>1.317332515687546</v>
      </c>
      <c r="E18" s="39">
        <v>1.705603227041247</v>
      </c>
      <c r="F18" s="39">
        <v>1.189473728449961</v>
      </c>
      <c r="G18" s="39">
        <v>1.371109035376474</v>
      </c>
      <c r="H18" s="39">
        <v>1.373707273613105</v>
      </c>
      <c r="I18" s="39">
        <v>1.283491774493465</v>
      </c>
      <c r="J18" s="39">
        <v>1.391750227000867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837377.29</v>
      </c>
      <c r="C20" s="36">
        <f aca="true" t="shared" si="4" ref="C20:J20">SUM(C21:C30)</f>
        <v>753480.59</v>
      </c>
      <c r="D20" s="36">
        <f t="shared" si="4"/>
        <v>1010891.99</v>
      </c>
      <c r="E20" s="36">
        <f t="shared" si="4"/>
        <v>640702.6700000002</v>
      </c>
      <c r="F20" s="36">
        <f t="shared" si="4"/>
        <v>749716.6599999998</v>
      </c>
      <c r="G20" s="36">
        <f t="shared" si="4"/>
        <v>747840.1699999998</v>
      </c>
      <c r="H20" s="36">
        <f t="shared" si="4"/>
        <v>680137.1599999999</v>
      </c>
      <c r="I20" s="36">
        <f t="shared" si="4"/>
        <v>991909.1099999999</v>
      </c>
      <c r="J20" s="36">
        <f t="shared" si="4"/>
        <v>279982.24000000005</v>
      </c>
      <c r="K20" s="36">
        <f aca="true" t="shared" si="5" ref="K20:K29">SUM(B20:J20)</f>
        <v>6692037.879999999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577771.75</v>
      </c>
      <c r="C21" s="58">
        <f>ROUND((C15+C16)*C7,2)</f>
        <v>462837.44</v>
      </c>
      <c r="D21" s="58">
        <f aca="true" t="shared" si="6" ref="D21:J21">ROUND((D15+D16)*D7,2)</f>
        <v>738811.45</v>
      </c>
      <c r="E21" s="58">
        <f t="shared" si="6"/>
        <v>357746.64</v>
      </c>
      <c r="F21" s="58">
        <f t="shared" si="6"/>
        <v>609783.44</v>
      </c>
      <c r="G21" s="58">
        <f t="shared" si="6"/>
        <v>528451.01</v>
      </c>
      <c r="H21" s="58">
        <f t="shared" si="6"/>
        <v>472227.8</v>
      </c>
      <c r="I21" s="58">
        <f t="shared" si="6"/>
        <v>681368.41</v>
      </c>
      <c r="J21" s="58">
        <f t="shared" si="6"/>
        <v>192273.37</v>
      </c>
      <c r="K21" s="30">
        <f t="shared" si="5"/>
        <v>4621271.31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228600.96</v>
      </c>
      <c r="C22" s="30">
        <f t="shared" si="7"/>
        <v>259237.81</v>
      </c>
      <c r="D22" s="30">
        <f t="shared" si="7"/>
        <v>234448.9</v>
      </c>
      <c r="E22" s="30">
        <f t="shared" si="7"/>
        <v>252427.18</v>
      </c>
      <c r="F22" s="30">
        <f t="shared" si="7"/>
        <v>115537.94</v>
      </c>
      <c r="G22" s="30">
        <f t="shared" si="7"/>
        <v>196112.94</v>
      </c>
      <c r="H22" s="30">
        <f t="shared" si="7"/>
        <v>176474.96</v>
      </c>
      <c r="I22" s="30">
        <f t="shared" si="7"/>
        <v>193162.34</v>
      </c>
      <c r="J22" s="30">
        <f t="shared" si="7"/>
        <v>75323.14</v>
      </c>
      <c r="K22" s="30">
        <f t="shared" si="5"/>
        <v>1731326.17</v>
      </c>
      <c r="L22"/>
      <c r="M22"/>
      <c r="N22"/>
    </row>
    <row r="23" spans="1:14" ht="16.5" customHeight="1">
      <c r="A23" s="18" t="s">
        <v>26</v>
      </c>
      <c r="B23" s="30">
        <v>26397.85</v>
      </c>
      <c r="C23" s="30">
        <v>25171.17</v>
      </c>
      <c r="D23" s="30">
        <v>28839.52</v>
      </c>
      <c r="E23" s="30">
        <v>22957.14</v>
      </c>
      <c r="F23" s="30">
        <v>20372.32</v>
      </c>
      <c r="G23" s="30">
        <v>19165.48</v>
      </c>
      <c r="H23" s="30">
        <v>25533.94</v>
      </c>
      <c r="I23" s="30">
        <v>34100.46</v>
      </c>
      <c r="J23" s="30">
        <v>9556.76</v>
      </c>
      <c r="K23" s="30">
        <f t="shared" si="5"/>
        <v>212094.64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1373.88</v>
      </c>
      <c r="C26" s="30">
        <v>1237.08</v>
      </c>
      <c r="D26" s="30">
        <v>1659.14</v>
      </c>
      <c r="E26" s="30">
        <v>1050.79</v>
      </c>
      <c r="F26" s="30">
        <v>1231.26</v>
      </c>
      <c r="G26" s="30">
        <v>1228.34</v>
      </c>
      <c r="H26" s="30">
        <v>1117.74</v>
      </c>
      <c r="I26" s="30">
        <v>1627.12</v>
      </c>
      <c r="J26" s="30">
        <v>459.9</v>
      </c>
      <c r="K26" s="30">
        <f t="shared" si="5"/>
        <v>10985.250000000002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76488.59</v>
      </c>
      <c r="J29" s="30">
        <v>0</v>
      </c>
      <c r="K29" s="30">
        <f t="shared" si="5"/>
        <v>76488.59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-511007.63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-115239.58</v>
      </c>
      <c r="K32" s="30">
        <f aca="true" t="shared" si="9" ref="K32:K40">SUM(B32:J32)</f>
        <v>-1004247.21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-511007.63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-115239.58</v>
      </c>
      <c r="K38" s="30">
        <f t="shared" si="9"/>
        <v>-1004247.21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837377.29</v>
      </c>
      <c r="C55" s="27">
        <f t="shared" si="15"/>
        <v>753480.59</v>
      </c>
      <c r="D55" s="27">
        <f t="shared" si="15"/>
        <v>499884.36</v>
      </c>
      <c r="E55" s="27">
        <f t="shared" si="15"/>
        <v>640702.6700000002</v>
      </c>
      <c r="F55" s="27">
        <f t="shared" si="15"/>
        <v>749716.6599999998</v>
      </c>
      <c r="G55" s="27">
        <f t="shared" si="15"/>
        <v>747840.1699999998</v>
      </c>
      <c r="H55" s="27">
        <f t="shared" si="15"/>
        <v>302137.1599999999</v>
      </c>
      <c r="I55" s="27">
        <f t="shared" si="15"/>
        <v>991909.1099999999</v>
      </c>
      <c r="J55" s="27">
        <f t="shared" si="15"/>
        <v>164742.66000000003</v>
      </c>
      <c r="K55" s="20">
        <f>SUM(B55:J55)</f>
        <v>5687790.67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837377.2899999999</v>
      </c>
      <c r="C61" s="10">
        <f t="shared" si="17"/>
        <v>753480.591069839</v>
      </c>
      <c r="D61" s="10">
        <f t="shared" si="17"/>
        <v>499884.35598258395</v>
      </c>
      <c r="E61" s="10">
        <f t="shared" si="17"/>
        <v>640702.6736324071</v>
      </c>
      <c r="F61" s="10">
        <f t="shared" si="17"/>
        <v>749716.6618933779</v>
      </c>
      <c r="G61" s="10">
        <f t="shared" si="17"/>
        <v>747840.1745244109</v>
      </c>
      <c r="H61" s="10">
        <f t="shared" si="17"/>
        <v>302137.1636561259</v>
      </c>
      <c r="I61" s="10">
        <f>SUM(I62:I74)</f>
        <v>991909.11</v>
      </c>
      <c r="J61" s="10">
        <f t="shared" si="17"/>
        <v>164742.65634355502</v>
      </c>
      <c r="K61" s="5">
        <f>SUM(K62:K74)</f>
        <v>5687790.6771023</v>
      </c>
      <c r="L61" s="9"/>
    </row>
    <row r="62" spans="1:12" ht="16.5" customHeight="1">
      <c r="A62" s="7" t="s">
        <v>56</v>
      </c>
      <c r="B62" s="8">
        <v>733877.46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733877.46</v>
      </c>
      <c r="L62"/>
    </row>
    <row r="63" spans="1:12" ht="16.5" customHeight="1">
      <c r="A63" s="7" t="s">
        <v>57</v>
      </c>
      <c r="B63" s="8">
        <v>103499.83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103499.83</v>
      </c>
      <c r="L63"/>
    </row>
    <row r="64" spans="1:12" ht="16.5" customHeight="1">
      <c r="A64" s="7" t="s">
        <v>4</v>
      </c>
      <c r="B64" s="6">
        <v>0</v>
      </c>
      <c r="C64" s="8">
        <v>753480.591069839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753480.591069839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499884.35598258395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499884.35598258395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640702.6736324071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640702.6736324071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749716.6618933779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749716.6618933779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747840.1745244109</v>
      </c>
      <c r="H68" s="6">
        <v>0</v>
      </c>
      <c r="I68" s="6">
        <v>0</v>
      </c>
      <c r="J68" s="6">
        <v>0</v>
      </c>
      <c r="K68" s="5">
        <f t="shared" si="18"/>
        <v>747840.1745244109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302137.1636561259</v>
      </c>
      <c r="I69" s="6">
        <v>0</v>
      </c>
      <c r="J69" s="6">
        <v>0</v>
      </c>
      <c r="K69" s="5">
        <f t="shared" si="18"/>
        <v>302137.1636561259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405988.4</v>
      </c>
      <c r="J71" s="6">
        <v>0</v>
      </c>
      <c r="K71" s="5">
        <f t="shared" si="18"/>
        <v>405988.4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585920.71</v>
      </c>
      <c r="J72" s="6">
        <v>0</v>
      </c>
      <c r="K72" s="5">
        <f t="shared" si="18"/>
        <v>585920.71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164742.65634355502</v>
      </c>
      <c r="K73" s="5">
        <f t="shared" si="18"/>
        <v>164742.65634355502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2024-02-19T23:07:31Z</dcterms:modified>
  <cp:category/>
  <cp:version/>
  <cp:contentType/>
  <cp:contentStatus/>
</cp:coreProperties>
</file>