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<sst xmlns="http://schemas.openxmlformats.org/spreadsheetml/2006/main" count="83" uniqueCount="82">
  <si>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</si>
  <si>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</si>
  <si>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</si>
  <si>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</si>
  <si>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</si>
  <si>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</si>
  <si>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</si>
  <si>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</si>
  <si>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</si>
  <si>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</si>
  <si>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</si>
  <si>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</si>
  <si>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</si>
  <si>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</si>
  <si>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</si>
  <si>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</si>
  <si>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</si>
  <si>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</si>
  <si>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</si>
  <si>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</si>
  <si>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</si>
  <si>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</si>
  <si>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</si>
  <si>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</si>
  <si>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</si>
  <si>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</si>
  <si>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</si>
  <si>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</si>
  <si>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</si>
  <si>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</si>
  <si>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</si>
  <si>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</si>
  <si>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</si>
  <si>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</si>
  <si>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</si>
  <si>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</si>
  <si>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</si>
  <si>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</si>
  <si>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</si>
  <si>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</si>
  <si>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</si>
  <si>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</si>
  <si>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</si>
  <si>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</si>
  <si>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</si>
  <si>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</si>
  <si>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</si>
  <si>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</si>
  <si>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</si>
  <si>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</si>
  <si>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</si>
  <si>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</si>
  <si>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</si>
  <si>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</si>
  <si>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</si>
  <si>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</si>
  <si>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</si>
  <si>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</si>
  <si>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</si>
  <si>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</si>
  <si>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</si>
  <si>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</si>
  <si>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</si>
  <si>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</si>
  <si>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</si>
  <si>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</si>
  <si>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</si>
  <si>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</si>
  <si>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</si>
  <si>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</si>
  <si>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</si>
  <si>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</si>
  <si>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</si>
  <si>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</si>
  <si>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</si>
  <si>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</si>
  <si>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</si>
  <si>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</si>
  <si>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</si>
  <si>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</si>
  <si>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09/02/24 - VENCIMENTO 20/02/24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</si>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</sst>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322246</v>
      </c>
      <c r="C7" s="46">
        <f aca="true" t="shared" si="0" ref="C7:J7">+C8+C11</f>
        <v>251851</v>
      </c>
      <c r="D7" s="46">
        <f t="shared" si="0"/>
        <v>321735</v>
      </c>
      <c r="E7" s="46">
        <f t="shared" si="0"/>
        <v>180420</v>
      </c>
      <c r="F7" s="46">
        <f t="shared" si="0"/>
        <v>234138</v>
      </c>
      <c r="G7" s="46">
        <f t="shared" si="0"/>
        <v>224823</v>
      </c>
      <c r="H7" s="46">
        <f t="shared" si="0"/>
        <v>252508</v>
      </c>
      <c r="I7" s="46">
        <f t="shared" si="0"/>
        <v>355554</v>
      </c>
      <c r="J7" s="46">
        <f t="shared" si="0"/>
        <v>114379</v>
      </c>
      <c r="K7" s="38">
        <f aca="true" t="shared" si="1" ref="K7:K13">SUM(B7:J7)</f>
        <v>2257654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16247</v>
      </c>
      <c r="C8" s="44">
        <f t="shared" si="2"/>
        <v>15055</v>
      </c>
      <c r="D8" s="44">
        <f t="shared" si="2"/>
        <v>15568</v>
      </c>
      <c r="E8" s="44">
        <f t="shared" si="2"/>
        <v>10803</v>
      </c>
      <c r="F8" s="44">
        <f t="shared" si="2"/>
        <v>11550</v>
      </c>
      <c r="G8" s="44">
        <f t="shared" si="2"/>
        <v>6276</v>
      </c>
      <c r="H8" s="44">
        <f t="shared" si="2"/>
        <v>5532</v>
      </c>
      <c r="I8" s="44">
        <f t="shared" si="2"/>
        <v>15983</v>
      </c>
      <c r="J8" s="44">
        <f t="shared" si="2"/>
        <v>3012</v>
      </c>
      <c r="K8" s="38">
        <f t="shared" si="1"/>
        <v>100026</v>
      </c>
      <c r="L8"/>
      <c r="M8"/>
      <c r="N8"/>
    </row>
    <row r="9" spans="1:14" ht="16.5" customHeight="1">
      <c r="A9" s="22" t="s">
        <v>32</v>
      </c>
      <c r="B9" s="44">
        <v>16195</v>
      </c>
      <c r="C9" s="44">
        <v>15052</v>
      </c>
      <c r="D9" s="44">
        <v>15568</v>
      </c>
      <c r="E9" s="44">
        <v>10515</v>
      </c>
      <c r="F9" s="44">
        <v>11531</v>
      </c>
      <c r="G9" s="44">
        <v>6274</v>
      </c>
      <c r="H9" s="44">
        <v>5532</v>
      </c>
      <c r="I9" s="44">
        <v>15925</v>
      </c>
      <c r="J9" s="44">
        <v>3012</v>
      </c>
      <c r="K9" s="38">
        <f t="shared" si="1"/>
        <v>99604</v>
      </c>
      <c r="L9"/>
      <c r="M9"/>
      <c r="N9"/>
    </row>
    <row r="10" spans="1:14" ht="16.5" customHeight="1">
      <c r="A10" s="22" t="s">
        <v>31</v>
      </c>
      <c r="B10" s="44">
        <v>52</v>
      </c>
      <c r="C10" s="44">
        <v>3</v>
      </c>
      <c r="D10" s="44">
        <v>0</v>
      </c>
      <c r="E10" s="44">
        <v>288</v>
      </c>
      <c r="F10" s="44">
        <v>19</v>
      </c>
      <c r="G10" s="44">
        <v>2</v>
      </c>
      <c r="H10" s="44">
        <v>0</v>
      </c>
      <c r="I10" s="44">
        <v>58</v>
      </c>
      <c r="J10" s="44">
        <v>0</v>
      </c>
      <c r="K10" s="38">
        <f t="shared" si="1"/>
        <v>422</v>
      </c>
      <c r="L10"/>
      <c r="M10"/>
      <c r="N10"/>
    </row>
    <row r="11" spans="1:14" ht="16.5" customHeight="1">
      <c r="A11" s="43" t="s">
        <v>67</v>
      </c>
      <c r="B11" s="42">
        <v>305999</v>
      </c>
      <c r="C11" s="42">
        <v>236796</v>
      </c>
      <c r="D11" s="42">
        <v>306167</v>
      </c>
      <c r="E11" s="42">
        <v>169617</v>
      </c>
      <c r="F11" s="42">
        <v>222588</v>
      </c>
      <c r="G11" s="42">
        <v>218547</v>
      </c>
      <c r="H11" s="42">
        <v>246976</v>
      </c>
      <c r="I11" s="42">
        <v>339571</v>
      </c>
      <c r="J11" s="42">
        <v>111367</v>
      </c>
      <c r="K11" s="38">
        <f t="shared" si="1"/>
        <v>2157628</v>
      </c>
      <c r="L11" s="59"/>
      <c r="M11" s="59"/>
      <c r="N11" s="59"/>
    </row>
    <row r="12" spans="1:14" ht="16.5" customHeight="1">
      <c r="A12" s="22" t="s">
        <v>79</v>
      </c>
      <c r="B12" s="42">
        <v>22465</v>
      </c>
      <c r="C12" s="42">
        <v>19168</v>
      </c>
      <c r="D12" s="42">
        <v>25090</v>
      </c>
      <c r="E12" s="42">
        <v>16709</v>
      </c>
      <c r="F12" s="42">
        <v>14357</v>
      </c>
      <c r="G12" s="42">
        <v>12871</v>
      </c>
      <c r="H12" s="42">
        <v>13182</v>
      </c>
      <c r="I12" s="42">
        <v>19695</v>
      </c>
      <c r="J12" s="42">
        <v>5087</v>
      </c>
      <c r="K12" s="38">
        <f t="shared" si="1"/>
        <v>148624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283534</v>
      </c>
      <c r="C13" s="42">
        <f>+C11-C12</f>
        <v>217628</v>
      </c>
      <c r="D13" s="42">
        <f>+D11-D12</f>
        <v>281077</v>
      </c>
      <c r="E13" s="42">
        <f aca="true" t="shared" si="3" ref="E13:J13">+E11-E12</f>
        <v>152908</v>
      </c>
      <c r="F13" s="42">
        <f t="shared" si="3"/>
        <v>208231</v>
      </c>
      <c r="G13" s="42">
        <f t="shared" si="3"/>
        <v>205676</v>
      </c>
      <c r="H13" s="42">
        <f t="shared" si="3"/>
        <v>233794</v>
      </c>
      <c r="I13" s="42">
        <f t="shared" si="3"/>
        <v>319876</v>
      </c>
      <c r="J13" s="42">
        <f t="shared" si="3"/>
        <v>106280</v>
      </c>
      <c r="K13" s="38">
        <f t="shared" si="1"/>
        <v>2009004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1.425474957095692</v>
      </c>
      <c r="C18" s="39">
        <v>1.584361453329516</v>
      </c>
      <c r="D18" s="39">
        <v>1.349733428960226</v>
      </c>
      <c r="E18" s="39">
        <v>1.730908990112412</v>
      </c>
      <c r="F18" s="39">
        <v>1.212481311812856</v>
      </c>
      <c r="G18" s="39">
        <v>1.366158680566246</v>
      </c>
      <c r="H18" s="39">
        <v>1.361237965103291</v>
      </c>
      <c r="I18" s="39">
        <v>1.288923173808559</v>
      </c>
      <c r="J18" s="39">
        <v>1.359285314272869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78</v>
      </c>
      <c r="B20" s="36">
        <f>SUM(B21:B30)</f>
        <v>2137975.34</v>
      </c>
      <c r="C20" s="36">
        <f aca="true" t="shared" si="4" ref="C20:J20">SUM(C21:C30)</f>
        <v>2033404.4899999998</v>
      </c>
      <c r="D20" s="36">
        <f t="shared" si="4"/>
        <v>2456608.1699999995</v>
      </c>
      <c r="E20" s="36">
        <f t="shared" si="4"/>
        <v>1542731.3299999998</v>
      </c>
      <c r="F20" s="36">
        <f t="shared" si="4"/>
        <v>1480394.7300000002</v>
      </c>
      <c r="G20" s="36">
        <f t="shared" si="4"/>
        <v>1615714.5</v>
      </c>
      <c r="H20" s="36">
        <f t="shared" si="4"/>
        <v>1446040.5900000003</v>
      </c>
      <c r="I20" s="36">
        <f t="shared" si="4"/>
        <v>2035177.71</v>
      </c>
      <c r="J20" s="36">
        <f t="shared" si="4"/>
        <v>746271.96</v>
      </c>
      <c r="K20" s="36">
        <f aca="true" t="shared" si="5" ref="K20:K29">SUM(B20:J20)</f>
        <v>15494318.82</v>
      </c>
      <c r="L20"/>
      <c r="M20"/>
      <c r="N20"/>
    </row>
    <row r="21" spans="1:14" ht="16.5" customHeight="1">
      <c r="A21" s="35" t="s">
        <v>28</v>
      </c>
      <c r="B21" s="58">
        <f>ROUND((B15+B16)*B7,2)</f>
        <v>1454908.47</v>
      </c>
      <c r="C21" s="58">
        <f>ROUND((C15+C16)*C7,2)</f>
        <v>1249180.96</v>
      </c>
      <c r="D21" s="58">
        <f aca="true" t="shared" si="6" ref="D21:J21">ROUND((D15+D16)*D7,2)</f>
        <v>1769059.9</v>
      </c>
      <c r="E21" s="58">
        <f t="shared" si="6"/>
        <v>862515.85</v>
      </c>
      <c r="F21" s="58">
        <f t="shared" si="6"/>
        <v>1184527.56</v>
      </c>
      <c r="G21" s="58">
        <f t="shared" si="6"/>
        <v>1148912.98</v>
      </c>
      <c r="H21" s="58">
        <f t="shared" si="6"/>
        <v>1027455.05</v>
      </c>
      <c r="I21" s="58">
        <f t="shared" si="6"/>
        <v>1461398.05</v>
      </c>
      <c r="J21" s="58">
        <f t="shared" si="6"/>
        <v>531953.85</v>
      </c>
      <c r="K21" s="30">
        <f t="shared" si="5"/>
        <v>10689912.670000002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619027.12</v>
      </c>
      <c r="C22" s="30">
        <f t="shared" si="7"/>
        <v>729973.2</v>
      </c>
      <c r="D22" s="30">
        <f t="shared" si="7"/>
        <v>618699.38</v>
      </c>
      <c r="E22" s="30">
        <f t="shared" si="7"/>
        <v>630420.59</v>
      </c>
      <c r="F22" s="30">
        <f t="shared" si="7"/>
        <v>251689.97</v>
      </c>
      <c r="G22" s="30">
        <f t="shared" si="7"/>
        <v>420684.46</v>
      </c>
      <c r="H22" s="30">
        <f t="shared" si="7"/>
        <v>371155.77</v>
      </c>
      <c r="I22" s="30">
        <f t="shared" si="7"/>
        <v>422231.76</v>
      </c>
      <c r="J22" s="30">
        <f t="shared" si="7"/>
        <v>191123.21</v>
      </c>
      <c r="K22" s="30">
        <f t="shared" si="5"/>
        <v>4255005.46</v>
      </c>
      <c r="L22"/>
      <c r="M22"/>
      <c r="N22"/>
    </row>
    <row r="23" spans="1:14" ht="16.5" customHeight="1">
      <c r="A23" s="18" t="s">
        <v>26</v>
      </c>
      <c r="B23" s="30">
        <v>59296.21</v>
      </c>
      <c r="C23" s="30">
        <v>47818.23</v>
      </c>
      <c r="D23" s="30">
        <v>59981.09</v>
      </c>
      <c r="E23" s="30">
        <v>42185.34</v>
      </c>
      <c r="F23" s="30">
        <v>40340.53</v>
      </c>
      <c r="G23" s="30">
        <v>42093.64</v>
      </c>
      <c r="H23" s="30">
        <v>41625.37</v>
      </c>
      <c r="I23" s="30">
        <v>68332.77</v>
      </c>
      <c r="J23" s="30">
        <v>20298.98</v>
      </c>
      <c r="K23" s="30">
        <f t="shared" si="5"/>
        <v>421972.16</v>
      </c>
      <c r="L23"/>
      <c r="M23"/>
      <c r="N23"/>
    </row>
    <row r="24" spans="1:14" ht="16.5" customHeight="1">
      <c r="A24" s="18" t="s">
        <v>25</v>
      </c>
      <c r="B24" s="30">
        <v>1892.12</v>
      </c>
      <c r="C24" s="34">
        <v>3784.24</v>
      </c>
      <c r="D24" s="34">
        <v>5676.36</v>
      </c>
      <c r="E24" s="30">
        <v>5676.36</v>
      </c>
      <c r="F24" s="30">
        <v>1892.12</v>
      </c>
      <c r="G24" s="34">
        <v>1892.12</v>
      </c>
      <c r="H24" s="34">
        <v>3784.24</v>
      </c>
      <c r="I24" s="34">
        <v>3784.24</v>
      </c>
      <c r="J24" s="34">
        <v>1892.12</v>
      </c>
      <c r="K24" s="30">
        <f t="shared" si="5"/>
        <v>30273.919999999995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1510.69</v>
      </c>
      <c r="C26" s="30">
        <v>1435.01</v>
      </c>
      <c r="D26" s="30">
        <v>1734.82</v>
      </c>
      <c r="E26" s="30">
        <v>1088.63</v>
      </c>
      <c r="F26" s="30">
        <v>1044.97</v>
      </c>
      <c r="G26" s="30">
        <v>1141.02</v>
      </c>
      <c r="H26" s="30">
        <v>1021.68</v>
      </c>
      <c r="I26" s="30">
        <v>1437.92</v>
      </c>
      <c r="J26" s="30">
        <v>526.85</v>
      </c>
      <c r="K26" s="30">
        <f t="shared" si="5"/>
        <v>10941.59</v>
      </c>
      <c r="L26" s="59"/>
      <c r="M26" s="59"/>
      <c r="N26" s="59"/>
    </row>
    <row r="27" spans="1:14" ht="16.5" customHeight="1">
      <c r="A27" s="18" t="s">
        <v>76</v>
      </c>
      <c r="B27" s="30">
        <v>379.93</v>
      </c>
      <c r="C27" s="30">
        <v>324.2</v>
      </c>
      <c r="D27" s="30">
        <v>383.33</v>
      </c>
      <c r="E27" s="30">
        <v>222.93</v>
      </c>
      <c r="F27" s="30">
        <v>252.83</v>
      </c>
      <c r="G27" s="30">
        <v>257.59</v>
      </c>
      <c r="H27" s="30">
        <v>254.87</v>
      </c>
      <c r="I27" s="30">
        <v>328.95</v>
      </c>
      <c r="J27" s="30">
        <v>126.42</v>
      </c>
      <c r="K27" s="30">
        <f t="shared" si="5"/>
        <v>2531.0499999999997</v>
      </c>
      <c r="L27" s="59"/>
      <c r="M27" s="59"/>
      <c r="N27" s="59"/>
    </row>
    <row r="28" spans="1:14" ht="16.5" customHeight="1">
      <c r="A28" s="18" t="s">
        <v>77</v>
      </c>
      <c r="B28" s="30">
        <v>960.8</v>
      </c>
      <c r="C28" s="30">
        <v>888.65</v>
      </c>
      <c r="D28" s="30">
        <v>1073.29</v>
      </c>
      <c r="E28" s="30">
        <v>621.63</v>
      </c>
      <c r="F28" s="30">
        <v>646.75</v>
      </c>
      <c r="G28" s="30">
        <v>732.69</v>
      </c>
      <c r="H28" s="30">
        <v>743.61</v>
      </c>
      <c r="I28" s="30">
        <v>1049</v>
      </c>
      <c r="J28" s="30">
        <v>350.53</v>
      </c>
      <c r="K28" s="30">
        <f t="shared" si="5"/>
        <v>7066.949999999999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76615.02</v>
      </c>
      <c r="J29" s="30">
        <v>0</v>
      </c>
      <c r="K29" s="30">
        <f t="shared" si="5"/>
        <v>76615.02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-139259.53</v>
      </c>
      <c r="C32" s="30">
        <f t="shared" si="8"/>
        <v>-92604.82</v>
      </c>
      <c r="D32" s="30">
        <f t="shared" si="8"/>
        <v>1407120.37</v>
      </c>
      <c r="E32" s="30">
        <f t="shared" si="8"/>
        <v>-129288.85</v>
      </c>
      <c r="F32" s="30">
        <f t="shared" si="8"/>
        <v>-65241.26</v>
      </c>
      <c r="G32" s="30">
        <f t="shared" si="8"/>
        <v>-169801.88</v>
      </c>
      <c r="H32" s="30">
        <f t="shared" si="8"/>
        <v>1033824.17</v>
      </c>
      <c r="I32" s="30">
        <f t="shared" si="8"/>
        <v>-98222.5</v>
      </c>
      <c r="J32" s="30">
        <f t="shared" si="8"/>
        <v>296594.02999999997</v>
      </c>
      <c r="K32" s="30">
        <f aca="true" t="shared" si="9" ref="K32:K40">SUM(B32:J32)</f>
        <v>2043119.7300000002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-129836.36</v>
      </c>
      <c r="C33" s="30">
        <f t="shared" si="10"/>
        <v>-72456.25</v>
      </c>
      <c r="D33" s="30">
        <f t="shared" si="10"/>
        <v>-97872</v>
      </c>
      <c r="E33" s="30">
        <f t="shared" si="10"/>
        <v>-129288.85</v>
      </c>
      <c r="F33" s="30">
        <f t="shared" si="10"/>
        <v>-50736.4</v>
      </c>
      <c r="G33" s="30">
        <f t="shared" si="10"/>
        <v>-96578.35</v>
      </c>
      <c r="H33" s="30">
        <f t="shared" si="10"/>
        <v>-37175.83</v>
      </c>
      <c r="I33" s="30">
        <f t="shared" si="10"/>
        <v>-90099.84</v>
      </c>
      <c r="J33" s="30">
        <f t="shared" si="10"/>
        <v>-19432.09</v>
      </c>
      <c r="K33" s="30">
        <f t="shared" si="9"/>
        <v>-723475.9699999999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-71258</v>
      </c>
      <c r="C34" s="30">
        <f t="shared" si="11"/>
        <v>-66228.8</v>
      </c>
      <c r="D34" s="30">
        <f t="shared" si="11"/>
        <v>-68499.2</v>
      </c>
      <c r="E34" s="30">
        <f t="shared" si="11"/>
        <v>-46266</v>
      </c>
      <c r="F34" s="30">
        <f t="shared" si="11"/>
        <v>-50736.4</v>
      </c>
      <c r="G34" s="30">
        <f t="shared" si="11"/>
        <v>-27605.6</v>
      </c>
      <c r="H34" s="30">
        <f t="shared" si="11"/>
        <v>-24340.8</v>
      </c>
      <c r="I34" s="30">
        <f t="shared" si="11"/>
        <v>-70070</v>
      </c>
      <c r="J34" s="30">
        <f t="shared" si="11"/>
        <v>-13252.8</v>
      </c>
      <c r="K34" s="30">
        <f t="shared" si="9"/>
        <v>-438257.6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-58578.36</v>
      </c>
      <c r="C37" s="30">
        <v>-6227.45</v>
      </c>
      <c r="D37" s="30">
        <v>-29372.8</v>
      </c>
      <c r="E37" s="30">
        <v>-83022.85</v>
      </c>
      <c r="F37" s="26">
        <v>0</v>
      </c>
      <c r="G37" s="30">
        <v>-68972.75</v>
      </c>
      <c r="H37" s="30">
        <v>-12835.03</v>
      </c>
      <c r="I37" s="30">
        <v>-20029.84</v>
      </c>
      <c r="J37" s="30">
        <v>-6179.29</v>
      </c>
      <c r="K37" s="30">
        <f t="shared" si="9"/>
        <v>-285218.37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-9423.17</v>
      </c>
      <c r="C38" s="27">
        <f t="shared" si="12"/>
        <v>-20148.57</v>
      </c>
      <c r="D38" s="27">
        <f t="shared" si="12"/>
        <v>1504992.37</v>
      </c>
      <c r="E38" s="27">
        <f t="shared" si="12"/>
        <v>0</v>
      </c>
      <c r="F38" s="27">
        <f t="shared" si="12"/>
        <v>-14504.86</v>
      </c>
      <c r="G38" s="27">
        <f t="shared" si="12"/>
        <v>-73223.53</v>
      </c>
      <c r="H38" s="27">
        <f t="shared" si="12"/>
        <v>1071000</v>
      </c>
      <c r="I38" s="27">
        <f t="shared" si="12"/>
        <v>-8122.66</v>
      </c>
      <c r="J38" s="27">
        <f t="shared" si="12"/>
        <v>316026.12</v>
      </c>
      <c r="K38" s="30">
        <f t="shared" si="9"/>
        <v>2766595.7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-25007.63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-7239.58</v>
      </c>
      <c r="K39" s="30">
        <f t="shared" si="9"/>
        <v>-32247.21</v>
      </c>
      <c r="L39"/>
      <c r="M39"/>
      <c r="N39"/>
    </row>
    <row r="40" spans="1:14" ht="16.5" customHeight="1">
      <c r="A40" s="25" t="s">
        <v>16</v>
      </c>
      <c r="B40" s="27">
        <v>-9423.17</v>
      </c>
      <c r="C40" s="27">
        <v>-20148.57</v>
      </c>
      <c r="D40" s="27">
        <v>0</v>
      </c>
      <c r="E40" s="27">
        <v>0</v>
      </c>
      <c r="F40" s="27">
        <v>-14504.86</v>
      </c>
      <c r="G40" s="27">
        <v>-73223.53</v>
      </c>
      <c r="H40" s="27">
        <v>0</v>
      </c>
      <c r="I40" s="27">
        <v>-8122.66</v>
      </c>
      <c r="J40" s="27">
        <v>-734.3</v>
      </c>
      <c r="K40" s="30">
        <f t="shared" si="9"/>
        <v>-126157.09000000001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3231000</v>
      </c>
      <c r="E46" s="17">
        <v>0</v>
      </c>
      <c r="F46" s="17">
        <v>0</v>
      </c>
      <c r="G46" s="17">
        <v>0</v>
      </c>
      <c r="H46" s="17">
        <v>2169000</v>
      </c>
      <c r="I46" s="17">
        <v>0</v>
      </c>
      <c r="J46" s="17">
        <v>841500</v>
      </c>
      <c r="K46" s="30">
        <f aca="true" t="shared" si="13" ref="K46:K53">SUM(B46:J46)</f>
        <v>6241500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-1701000</v>
      </c>
      <c r="E47" s="17">
        <v>0</v>
      </c>
      <c r="F47" s="17">
        <v>0</v>
      </c>
      <c r="G47" s="17">
        <v>0</v>
      </c>
      <c r="H47" s="17">
        <v>-1098000</v>
      </c>
      <c r="I47" s="17">
        <v>0</v>
      </c>
      <c r="J47" s="17">
        <v>-517500</v>
      </c>
      <c r="K47" s="30">
        <f t="shared" si="13"/>
        <v>-3316500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1998715.8099999998</v>
      </c>
      <c r="C55" s="27">
        <f t="shared" si="15"/>
        <v>1940799.6699999997</v>
      </c>
      <c r="D55" s="27">
        <f t="shared" si="15"/>
        <v>3863728.5399999996</v>
      </c>
      <c r="E55" s="27">
        <f t="shared" si="15"/>
        <v>1413442.4799999997</v>
      </c>
      <c r="F55" s="27">
        <f t="shared" si="15"/>
        <v>1415153.4700000002</v>
      </c>
      <c r="G55" s="27">
        <f t="shared" si="15"/>
        <v>1445912.62</v>
      </c>
      <c r="H55" s="27">
        <f t="shared" si="15"/>
        <v>2479864.7600000002</v>
      </c>
      <c r="I55" s="27">
        <f t="shared" si="15"/>
        <v>1936955.21</v>
      </c>
      <c r="J55" s="27">
        <f t="shared" si="15"/>
        <v>1042865.99</v>
      </c>
      <c r="K55" s="20">
        <f>SUM(B55:J55)</f>
        <v>17537438.549999997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1998715.81</v>
      </c>
      <c r="C61" s="10">
        <f t="shared" si="17"/>
        <v>1940799.67</v>
      </c>
      <c r="D61" s="10">
        <f t="shared" si="17"/>
        <v>3863728.54</v>
      </c>
      <c r="E61" s="10">
        <f t="shared" si="17"/>
        <v>1413442.48</v>
      </c>
      <c r="F61" s="10">
        <f t="shared" si="17"/>
        <v>1415153.47</v>
      </c>
      <c r="G61" s="10">
        <f t="shared" si="17"/>
        <v>1445912.62</v>
      </c>
      <c r="H61" s="10">
        <f t="shared" si="17"/>
        <v>2479864.76</v>
      </c>
      <c r="I61" s="10">
        <f>SUM(I62:I74)</f>
        <v>1936955.22</v>
      </c>
      <c r="J61" s="10">
        <f t="shared" si="17"/>
        <v>1042865.99</v>
      </c>
      <c r="K61" s="5">
        <f>SUM(K62:K74)</f>
        <v>17537438.56</v>
      </c>
      <c r="L61" s="9"/>
    </row>
    <row r="62" spans="1:12" ht="16.5" customHeight="1">
      <c r="A62" s="7" t="s">
        <v>56</v>
      </c>
      <c r="B62" s="8">
        <v>1750875.05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1750875.05</v>
      </c>
      <c r="L62"/>
    </row>
    <row r="63" spans="1:12" ht="16.5" customHeight="1">
      <c r="A63" s="7" t="s">
        <v>57</v>
      </c>
      <c r="B63" s="8">
        <v>247840.76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247840.76</v>
      </c>
      <c r="L63"/>
    </row>
    <row r="64" spans="1:12" ht="16.5" customHeight="1">
      <c r="A64" s="7" t="s">
        <v>4</v>
      </c>
      <c r="B64" s="6">
        <v>0</v>
      </c>
      <c r="C64" s="8">
        <v>1940799.67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1940799.67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3863728.54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3863728.54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1413442.48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1413442.48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1415153.47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1415153.47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1445912.62</v>
      </c>
      <c r="H68" s="6">
        <v>0</v>
      </c>
      <c r="I68" s="6">
        <v>0</v>
      </c>
      <c r="J68" s="6">
        <v>0</v>
      </c>
      <c r="K68" s="5">
        <f t="shared" si="18"/>
        <v>1445912.62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2479864.76</v>
      </c>
      <c r="I69" s="6">
        <v>0</v>
      </c>
      <c r="J69" s="6">
        <v>0</v>
      </c>
      <c r="K69" s="5">
        <f t="shared" si="18"/>
        <v>2479864.76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727132.99</v>
      </c>
      <c r="J71" s="6">
        <v>0</v>
      </c>
      <c r="K71" s="5">
        <f t="shared" si="18"/>
        <v>727132.99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1209822.23</v>
      </c>
      <c r="J72" s="6">
        <v>0</v>
      </c>
      <c r="K72" s="5">
        <f t="shared" si="18"/>
        <v>1209822.23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1042865.99</v>
      </c>
      <c r="K73" s="5">
        <f t="shared" si="18"/>
        <v>1042865.99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2024-02-19T23:02:31Z</dcterms:modified>
  <cp:category/>
  <cp:version/>
  <cp:contentType/>
  <cp:contentStatus/>
</cp:coreProperties>
</file>