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<sst xmlns="http://schemas.openxmlformats.org/spreadsheetml/2006/main" count="83" uniqueCount="82">
  <si>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</si>
  <si>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</si>
  <si>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</si>
  <si>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</si>
  <si>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</si>
  <si>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</si>
  <si>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</si>
  <si>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</si>
  <si>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</si>
  <si>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</si>
  <si>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</si>
  <si>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</si>
  <si>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</si>
  <si>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</si>
  <si>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</si>
  <si>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</si>
  <si>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</si>
  <si>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</si>
  <si>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</si>
  <si>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</si>
  <si>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</si>
  <si>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</si>
  <si>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</si>
  <si>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</si>
  <si>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</si>
  <si>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</si>
  <si>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</si>
  <si>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</si>
  <si>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</si>
  <si>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</si>
  <si>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</si>
  <si>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</si>
  <si>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</si>
  <si>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</si>
  <si>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</si>
  <si>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</si>
  <si>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</si>
  <si>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</si>
  <si>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</si>
  <si>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</si>
  <si>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</si>
  <si>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</si>
  <si>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</si>
  <si>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</si>
  <si>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</si>
  <si>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</si>
  <si>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</si>
  <si>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</si>
  <si>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</si>
  <si>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</si>
  <si>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</si>
  <si>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</si>
  <si>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</si>
  <si>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</si>
  <si>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</si>
  <si>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</si>
  <si>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</si>
  <si>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</si>
  <si>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</si>
  <si>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</si>
  <si>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</si>
  <si>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</si>
  <si>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</si>
  <si>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</si>
  <si>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</si>
  <si>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</si>
  <si>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</si>
  <si>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</si>
  <si>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</si>
  <si>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</si>
  <si>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</si>
  <si>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</si>
  <si>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</si>
  <si>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</si>
  <si>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</si>
  <si>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</si>
  <si>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</si>
  <si>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</si>
  <si>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</si>
  <si>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</si>
  <si>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03/02/24 - VENCIMENTO 09/02/24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</si>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</sst>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174644</v>
      </c>
      <c r="C7" s="46">
        <f aca="true" t="shared" si="0" ref="C7:J7">+C8+C11</f>
        <v>140558</v>
      </c>
      <c r="D7" s="46">
        <f t="shared" si="0"/>
        <v>195687</v>
      </c>
      <c r="E7" s="46">
        <f t="shared" si="0"/>
        <v>99952</v>
      </c>
      <c r="F7" s="46">
        <f t="shared" si="0"/>
        <v>141848</v>
      </c>
      <c r="G7" s="46">
        <f t="shared" si="0"/>
        <v>143954</v>
      </c>
      <c r="H7" s="46">
        <f t="shared" si="0"/>
        <v>168897</v>
      </c>
      <c r="I7" s="46">
        <f t="shared" si="0"/>
        <v>208988</v>
      </c>
      <c r="J7" s="46">
        <f t="shared" si="0"/>
        <v>52426</v>
      </c>
      <c r="K7" s="38">
        <f aca="true" t="shared" si="1" ref="K7:K13">SUM(B7:J7)</f>
        <v>1326954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10626</v>
      </c>
      <c r="C8" s="44">
        <f t="shared" si="2"/>
        <v>11728</v>
      </c>
      <c r="D8" s="44">
        <f t="shared" si="2"/>
        <v>12373</v>
      </c>
      <c r="E8" s="44">
        <f t="shared" si="2"/>
        <v>7791</v>
      </c>
      <c r="F8" s="44">
        <f t="shared" si="2"/>
        <v>8355</v>
      </c>
      <c r="G8" s="44">
        <f t="shared" si="2"/>
        <v>5292</v>
      </c>
      <c r="H8" s="44">
        <f t="shared" si="2"/>
        <v>4790</v>
      </c>
      <c r="I8" s="44">
        <f t="shared" si="2"/>
        <v>11042</v>
      </c>
      <c r="J8" s="44">
        <f t="shared" si="2"/>
        <v>1528</v>
      </c>
      <c r="K8" s="38">
        <f t="shared" si="1"/>
        <v>73525</v>
      </c>
      <c r="L8"/>
      <c r="M8"/>
      <c r="N8"/>
    </row>
    <row r="9" spans="1:14" ht="16.5" customHeight="1">
      <c r="A9" s="22" t="s">
        <v>32</v>
      </c>
      <c r="B9" s="44">
        <v>10607</v>
      </c>
      <c r="C9" s="44">
        <v>11728</v>
      </c>
      <c r="D9" s="44">
        <v>12373</v>
      </c>
      <c r="E9" s="44">
        <v>7574</v>
      </c>
      <c r="F9" s="44">
        <v>8347</v>
      </c>
      <c r="G9" s="44">
        <v>5288</v>
      </c>
      <c r="H9" s="44">
        <v>4790</v>
      </c>
      <c r="I9" s="44">
        <v>10978</v>
      </c>
      <c r="J9" s="44">
        <v>1528</v>
      </c>
      <c r="K9" s="38">
        <f t="shared" si="1"/>
        <v>73213</v>
      </c>
      <c r="L9"/>
      <c r="M9"/>
      <c r="N9"/>
    </row>
    <row r="10" spans="1:14" ht="16.5" customHeight="1">
      <c r="A10" s="22" t="s">
        <v>31</v>
      </c>
      <c r="B10" s="44">
        <v>19</v>
      </c>
      <c r="C10" s="44">
        <v>0</v>
      </c>
      <c r="D10" s="44">
        <v>0</v>
      </c>
      <c r="E10" s="44">
        <v>217</v>
      </c>
      <c r="F10" s="44">
        <v>8</v>
      </c>
      <c r="G10" s="44">
        <v>4</v>
      </c>
      <c r="H10" s="44">
        <v>0</v>
      </c>
      <c r="I10" s="44">
        <v>64</v>
      </c>
      <c r="J10" s="44">
        <v>0</v>
      </c>
      <c r="K10" s="38">
        <f t="shared" si="1"/>
        <v>312</v>
      </c>
      <c r="L10"/>
      <c r="M10"/>
      <c r="N10"/>
    </row>
    <row r="11" spans="1:14" ht="16.5" customHeight="1">
      <c r="A11" s="43" t="s">
        <v>67</v>
      </c>
      <c r="B11" s="42">
        <v>164018</v>
      </c>
      <c r="C11" s="42">
        <v>128830</v>
      </c>
      <c r="D11" s="42">
        <v>183314</v>
      </c>
      <c r="E11" s="42">
        <v>92161</v>
      </c>
      <c r="F11" s="42">
        <v>133493</v>
      </c>
      <c r="G11" s="42">
        <v>138662</v>
      </c>
      <c r="H11" s="42">
        <v>164107</v>
      </c>
      <c r="I11" s="42">
        <v>197946</v>
      </c>
      <c r="J11" s="42">
        <v>50898</v>
      </c>
      <c r="K11" s="38">
        <f t="shared" si="1"/>
        <v>1253429</v>
      </c>
      <c r="L11" s="59"/>
      <c r="M11" s="59"/>
      <c r="N11" s="59"/>
    </row>
    <row r="12" spans="1:14" ht="16.5" customHeight="1">
      <c r="A12" s="22" t="s">
        <v>79</v>
      </c>
      <c r="B12" s="42">
        <v>13586</v>
      </c>
      <c r="C12" s="42">
        <v>11208</v>
      </c>
      <c r="D12" s="42">
        <v>16218</v>
      </c>
      <c r="E12" s="42">
        <v>9777</v>
      </c>
      <c r="F12" s="42">
        <v>9786</v>
      </c>
      <c r="G12" s="42">
        <v>8692</v>
      </c>
      <c r="H12" s="42">
        <v>8697</v>
      </c>
      <c r="I12" s="42">
        <v>11130</v>
      </c>
      <c r="J12" s="42">
        <v>2267</v>
      </c>
      <c r="K12" s="38">
        <f t="shared" si="1"/>
        <v>91361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150432</v>
      </c>
      <c r="C13" s="42">
        <f>+C11-C12</f>
        <v>117622</v>
      </c>
      <c r="D13" s="42">
        <f>+D11-D12</f>
        <v>167096</v>
      </c>
      <c r="E13" s="42">
        <f aca="true" t="shared" si="3" ref="E13:J13">+E11-E12</f>
        <v>82384</v>
      </c>
      <c r="F13" s="42">
        <f t="shared" si="3"/>
        <v>123707</v>
      </c>
      <c r="G13" s="42">
        <f t="shared" si="3"/>
        <v>129970</v>
      </c>
      <c r="H13" s="42">
        <f t="shared" si="3"/>
        <v>155410</v>
      </c>
      <c r="I13" s="42">
        <f t="shared" si="3"/>
        <v>186816</v>
      </c>
      <c r="J13" s="42">
        <f t="shared" si="3"/>
        <v>48631</v>
      </c>
      <c r="K13" s="38">
        <f t="shared" si="1"/>
        <v>1162068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1.151093526818145</v>
      </c>
      <c r="C18" s="39">
        <v>1.252724776524523</v>
      </c>
      <c r="D18" s="39">
        <v>1.114196465286782</v>
      </c>
      <c r="E18" s="39">
        <v>1.381833360901624</v>
      </c>
      <c r="F18" s="39">
        <v>1.027344819365328</v>
      </c>
      <c r="G18" s="39">
        <v>1.164115323432781</v>
      </c>
      <c r="H18" s="39">
        <v>1.214047700040758</v>
      </c>
      <c r="I18" s="39">
        <v>1.080704101619621</v>
      </c>
      <c r="J18" s="39">
        <v>1.048892610477729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942334.54</v>
      </c>
      <c r="C20" s="36">
        <f aca="true" t="shared" si="4" ref="C20:J20">SUM(C21:C30)</f>
        <v>912529.82</v>
      </c>
      <c r="D20" s="36">
        <f t="shared" si="4"/>
        <v>1250316.37</v>
      </c>
      <c r="E20" s="36">
        <f t="shared" si="4"/>
        <v>693807.78</v>
      </c>
      <c r="F20" s="36">
        <f t="shared" si="4"/>
        <v>765060.5399999999</v>
      </c>
      <c r="G20" s="36">
        <f t="shared" si="4"/>
        <v>891484.46</v>
      </c>
      <c r="H20" s="36">
        <f t="shared" si="4"/>
        <v>872374.4899999999</v>
      </c>
      <c r="I20" s="36">
        <f t="shared" si="4"/>
        <v>1052416.92</v>
      </c>
      <c r="J20" s="36">
        <f t="shared" si="4"/>
        <v>269497.14999999997</v>
      </c>
      <c r="K20" s="36">
        <f aca="true" t="shared" si="5" ref="K20:K29">SUM(B20:J20)</f>
        <v>7649822.07</v>
      </c>
      <c r="L20"/>
      <c r="M20"/>
      <c r="N20"/>
    </row>
    <row r="21" spans="1:14" ht="16.5" customHeight="1">
      <c r="A21" s="35" t="s">
        <v>28</v>
      </c>
      <c r="B21" s="58">
        <f>ROUND((B15+B16)*B7,2)</f>
        <v>788500.2</v>
      </c>
      <c r="C21" s="58">
        <f>ROUND((C15+C16)*C7,2)</f>
        <v>697167.68</v>
      </c>
      <c r="D21" s="58">
        <f aca="true" t="shared" si="6" ref="D21:J21">ROUND((D15+D16)*D7,2)</f>
        <v>1075984.97</v>
      </c>
      <c r="E21" s="58">
        <f t="shared" si="6"/>
        <v>477830.53</v>
      </c>
      <c r="F21" s="58">
        <f t="shared" si="6"/>
        <v>717623.22</v>
      </c>
      <c r="G21" s="58">
        <f t="shared" si="6"/>
        <v>735648.13</v>
      </c>
      <c r="H21" s="58">
        <f t="shared" si="6"/>
        <v>687241.89</v>
      </c>
      <c r="I21" s="58">
        <f t="shared" si="6"/>
        <v>858982.48</v>
      </c>
      <c r="J21" s="58">
        <f t="shared" si="6"/>
        <v>243822.84</v>
      </c>
      <c r="K21" s="30">
        <f t="shared" si="5"/>
        <v>6282801.9399999995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119137.28</v>
      </c>
      <c r="C22" s="30">
        <f t="shared" si="7"/>
        <v>176191.55</v>
      </c>
      <c r="D22" s="30">
        <f t="shared" si="7"/>
        <v>122873.68</v>
      </c>
      <c r="E22" s="30">
        <f t="shared" si="7"/>
        <v>182451.64</v>
      </c>
      <c r="F22" s="30">
        <f t="shared" si="7"/>
        <v>19623.28</v>
      </c>
      <c r="G22" s="30">
        <f t="shared" si="7"/>
        <v>120731.13</v>
      </c>
      <c r="H22" s="30">
        <f t="shared" si="7"/>
        <v>147102.55</v>
      </c>
      <c r="I22" s="30">
        <f t="shared" si="7"/>
        <v>69323.41</v>
      </c>
      <c r="J22" s="30">
        <f t="shared" si="7"/>
        <v>11921.14</v>
      </c>
      <c r="K22" s="30">
        <f t="shared" si="5"/>
        <v>969355.6599999999</v>
      </c>
      <c r="L22"/>
      <c r="M22"/>
      <c r="N22"/>
    </row>
    <row r="23" spans="1:14" ht="16.5" customHeight="1">
      <c r="A23" s="18" t="s">
        <v>26</v>
      </c>
      <c r="B23" s="30">
        <v>30171.83</v>
      </c>
      <c r="C23" s="30">
        <v>32921.87</v>
      </c>
      <c r="D23" s="30">
        <v>42610.3</v>
      </c>
      <c r="E23" s="30">
        <v>26052.87</v>
      </c>
      <c r="F23" s="30">
        <v>23974.46</v>
      </c>
      <c r="G23" s="30">
        <v>31000.28</v>
      </c>
      <c r="H23" s="30">
        <v>32051</v>
      </c>
      <c r="I23" s="30">
        <v>40892.99</v>
      </c>
      <c r="J23" s="30">
        <v>11014.43</v>
      </c>
      <c r="K23" s="30">
        <f t="shared" si="5"/>
        <v>270690.02999999997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1292.38</v>
      </c>
      <c r="C26" s="30">
        <v>1251.63</v>
      </c>
      <c r="D26" s="30">
        <v>1714.44</v>
      </c>
      <c r="E26" s="30">
        <v>951.82</v>
      </c>
      <c r="F26" s="30">
        <v>1047.88</v>
      </c>
      <c r="G26" s="30">
        <v>1222.52</v>
      </c>
      <c r="H26" s="30">
        <v>1196.33</v>
      </c>
      <c r="I26" s="30">
        <v>1440.83</v>
      </c>
      <c r="J26" s="30">
        <v>369.67</v>
      </c>
      <c r="K26" s="30">
        <f t="shared" si="5"/>
        <v>10487.5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76615.02</v>
      </c>
      <c r="J29" s="30">
        <v>0</v>
      </c>
      <c r="K29" s="30">
        <f t="shared" si="5"/>
        <v>76615.02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-46670.8</v>
      </c>
      <c r="C32" s="30">
        <f t="shared" si="8"/>
        <v>-51603.2</v>
      </c>
      <c r="D32" s="30">
        <f t="shared" si="8"/>
        <v>-1123448.8299999998</v>
      </c>
      <c r="E32" s="30">
        <f t="shared" si="8"/>
        <v>-33325.6</v>
      </c>
      <c r="F32" s="30">
        <f t="shared" si="8"/>
        <v>-36726.8</v>
      </c>
      <c r="G32" s="30">
        <f t="shared" si="8"/>
        <v>-23267.2</v>
      </c>
      <c r="H32" s="30">
        <f t="shared" si="8"/>
        <v>-714076</v>
      </c>
      <c r="I32" s="30">
        <f t="shared" si="8"/>
        <v>-48303.2</v>
      </c>
      <c r="J32" s="30">
        <f t="shared" si="8"/>
        <v>-229962.78</v>
      </c>
      <c r="K32" s="30">
        <f aca="true" t="shared" si="9" ref="K32:K40">SUM(B32:J32)</f>
        <v>-2307384.4099999997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-46670.8</v>
      </c>
      <c r="C33" s="30">
        <f t="shared" si="10"/>
        <v>-51603.2</v>
      </c>
      <c r="D33" s="30">
        <f t="shared" si="10"/>
        <v>-54441.2</v>
      </c>
      <c r="E33" s="30">
        <f t="shared" si="10"/>
        <v>-33325.6</v>
      </c>
      <c r="F33" s="30">
        <f t="shared" si="10"/>
        <v>-36726.8</v>
      </c>
      <c r="G33" s="30">
        <f t="shared" si="10"/>
        <v>-23267.2</v>
      </c>
      <c r="H33" s="30">
        <f t="shared" si="10"/>
        <v>-21076</v>
      </c>
      <c r="I33" s="30">
        <f t="shared" si="10"/>
        <v>-48303.2</v>
      </c>
      <c r="J33" s="30">
        <f t="shared" si="10"/>
        <v>-6723.2</v>
      </c>
      <c r="K33" s="30">
        <f t="shared" si="9"/>
        <v>-322137.20000000007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-46670.8</v>
      </c>
      <c r="C34" s="30">
        <f t="shared" si="11"/>
        <v>-51603.2</v>
      </c>
      <c r="D34" s="30">
        <f t="shared" si="11"/>
        <v>-54441.2</v>
      </c>
      <c r="E34" s="30">
        <f t="shared" si="11"/>
        <v>-33325.6</v>
      </c>
      <c r="F34" s="30">
        <f t="shared" si="11"/>
        <v>-36726.8</v>
      </c>
      <c r="G34" s="30">
        <f t="shared" si="11"/>
        <v>-23267.2</v>
      </c>
      <c r="H34" s="30">
        <f t="shared" si="11"/>
        <v>-21076</v>
      </c>
      <c r="I34" s="30">
        <f t="shared" si="11"/>
        <v>-48303.2</v>
      </c>
      <c r="J34" s="30">
        <f t="shared" si="11"/>
        <v>-6723.2</v>
      </c>
      <c r="K34" s="30">
        <f t="shared" si="9"/>
        <v>-322137.20000000007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-1069007.63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-223239.58</v>
      </c>
      <c r="K38" s="30">
        <f t="shared" si="9"/>
        <v>-1985247.21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895663.74</v>
      </c>
      <c r="C55" s="27">
        <f t="shared" si="15"/>
        <v>860926.62</v>
      </c>
      <c r="D55" s="27">
        <f t="shared" si="15"/>
        <v>126867.54000000027</v>
      </c>
      <c r="E55" s="27">
        <f t="shared" si="15"/>
        <v>660482.18</v>
      </c>
      <c r="F55" s="27">
        <f t="shared" si="15"/>
        <v>728333.7399999999</v>
      </c>
      <c r="G55" s="27">
        <f t="shared" si="15"/>
        <v>868217.26</v>
      </c>
      <c r="H55" s="27">
        <f t="shared" si="15"/>
        <v>158298.48999999987</v>
      </c>
      <c r="I55" s="27">
        <f t="shared" si="15"/>
        <v>1004113.72</v>
      </c>
      <c r="J55" s="27">
        <f t="shared" si="15"/>
        <v>39534.369999999966</v>
      </c>
      <c r="K55" s="20">
        <f>SUM(B55:J55)</f>
        <v>5342437.66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895663.7300000001</v>
      </c>
      <c r="C61" s="10">
        <f t="shared" si="17"/>
        <v>860926.616111024</v>
      </c>
      <c r="D61" s="10">
        <f t="shared" si="17"/>
        <v>126867.54018232832</v>
      </c>
      <c r="E61" s="10">
        <f t="shared" si="17"/>
        <v>660482.177210528</v>
      </c>
      <c r="F61" s="10">
        <f t="shared" si="17"/>
        <v>728333.737276384</v>
      </c>
      <c r="G61" s="10">
        <f t="shared" si="17"/>
        <v>868217.2607635551</v>
      </c>
      <c r="H61" s="10">
        <f t="shared" si="17"/>
        <v>158298.48589815293</v>
      </c>
      <c r="I61" s="10">
        <f>SUM(I62:I74)</f>
        <v>1004113.72</v>
      </c>
      <c r="J61" s="10">
        <f t="shared" si="17"/>
        <v>39534.36512274147</v>
      </c>
      <c r="K61" s="5">
        <f>SUM(K62:K74)</f>
        <v>5342437.632564713</v>
      </c>
      <c r="L61" s="9"/>
    </row>
    <row r="62" spans="1:12" ht="16.5" customHeight="1">
      <c r="A62" s="7" t="s">
        <v>56</v>
      </c>
      <c r="B62" s="8">
        <v>784601.43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784601.43</v>
      </c>
      <c r="L62"/>
    </row>
    <row r="63" spans="1:12" ht="16.5" customHeight="1">
      <c r="A63" s="7" t="s">
        <v>57</v>
      </c>
      <c r="B63" s="8">
        <v>111062.3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111062.3</v>
      </c>
      <c r="L63"/>
    </row>
    <row r="64" spans="1:12" ht="16.5" customHeight="1">
      <c r="A64" s="7" t="s">
        <v>4</v>
      </c>
      <c r="B64" s="6">
        <v>0</v>
      </c>
      <c r="C64" s="8">
        <v>860926.616111024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860926.616111024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126867.54018232832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126867.54018232832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660482.177210528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660482.177210528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728333.737276384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728333.737276384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868217.2607635551</v>
      </c>
      <c r="H68" s="6">
        <v>0</v>
      </c>
      <c r="I68" s="6">
        <v>0</v>
      </c>
      <c r="J68" s="6">
        <v>0</v>
      </c>
      <c r="K68" s="5">
        <f t="shared" si="18"/>
        <v>868217.2607635551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158298.48589815293</v>
      </c>
      <c r="I69" s="6">
        <v>0</v>
      </c>
      <c r="J69" s="6">
        <v>0</v>
      </c>
      <c r="K69" s="5">
        <f t="shared" si="18"/>
        <v>158298.48589815293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393210.93</v>
      </c>
      <c r="J71" s="6">
        <v>0</v>
      </c>
      <c r="K71" s="5">
        <f t="shared" si="18"/>
        <v>393210.93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610902.79</v>
      </c>
      <c r="J72" s="6">
        <v>0</v>
      </c>
      <c r="K72" s="5">
        <f t="shared" si="18"/>
        <v>610902.79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39534.36512274147</v>
      </c>
      <c r="K73" s="5">
        <f t="shared" si="18"/>
        <v>39534.36512274147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2024-02-08T16:40:34Z</dcterms:modified>
  <cp:category/>
  <cp:version/>
  <cp:contentType/>
  <cp:contentStatus/>
</cp:coreProperties>
</file>