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<sst xmlns="http://schemas.openxmlformats.org/spreadsheetml/2006/main" count="87" uniqueCount="86">
  <si>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</si>
  <si>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</si>
  <si>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</si>
  <si>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</si>
  <si>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</si>
  <si>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</si>
  <si>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</si>
  <si>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</si>
  <si>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</si>
  <si>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</si>
  <si>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</si>
  <si>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</si>
  <si>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</si>
  <si>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</si>
  <si>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</si>
  <si>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</si>
  <si>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</si>
  <si>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</si>
  <si>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</si>
  <si>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</si>
  <si>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</si>
  <si>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</si>
  <si>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</si>
  <si>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</si>
  <si>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</si>
  <si>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</si>
  <si>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</si>
  <si>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</si>
  <si>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</si>
  <si>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</si>
  <si>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</si>
  <si>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</si>
  <si>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</si>
  <si>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</si>
  <si>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</si>
  <si>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</si>
  <si>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</si>
  <si>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</si>
  <si>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</si>
  <si>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</si>
  <si>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</si>
  <si>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</si>
  <si>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</si>
  <si>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</si>
  <si>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</si>
  <si>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</si>
  <si>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</si>
  <si>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</si>
  <si>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</si>
  <si>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</si>
  <si>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</si>
  <si>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</si>
  <si>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</si>
  <si>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</si>
  <si>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</si>
  <si>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</si>
  <si>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</si>
  <si>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</si>
  <si>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</si>
  <si>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</si>
  <si>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</si>
  <si>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</si>
  <si>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</si>
  <si>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</si>
  <si>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</si>
  <si>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</si>
  <si>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</si>
  <si>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</si>
  <si>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</si>
  <si>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</si>
  <si>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</si>
  <si>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</si>
  <si>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</si>
  <si>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</si>
  <si>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</si>
  <si>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</si>
  <si>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</si>
  <si>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</si>
  <si>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</si>
  <si>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</si>
  <si>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</si>
  <si>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</si>
  <si>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</si>
  <si>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</si>
  <si>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29/02/24 - VENCIMENTO 07/03/24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</si>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</sst>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87542</v>
      </c>
      <c r="C7" s="10">
        <f aca="true" t="shared" si="0" ref="C7:K7">C8+C11</f>
        <v>115471</v>
      </c>
      <c r="D7" s="10">
        <f t="shared" si="0"/>
        <v>342050</v>
      </c>
      <c r="E7" s="10">
        <f t="shared" si="0"/>
        <v>256332</v>
      </c>
      <c r="F7" s="10">
        <f t="shared" si="0"/>
        <v>283360</v>
      </c>
      <c r="G7" s="10">
        <f t="shared" si="0"/>
        <v>160835</v>
      </c>
      <c r="H7" s="10">
        <f t="shared" si="0"/>
        <v>99191</v>
      </c>
      <c r="I7" s="10">
        <f t="shared" si="0"/>
        <v>126383</v>
      </c>
      <c r="J7" s="10">
        <f t="shared" si="0"/>
        <v>129531</v>
      </c>
      <c r="K7" s="10">
        <f t="shared" si="0"/>
        <v>227694</v>
      </c>
      <c r="L7" s="10">
        <f aca="true" t="shared" si="1" ref="L7:L13">SUM(B7:K7)</f>
        <v>1828389</v>
      </c>
      <c r="M7" s="11"/>
    </row>
    <row r="8" spans="1:13" ht="17.25" customHeight="1">
      <c r="A8" s="12" t="s">
        <v>81</v>
      </c>
      <c r="B8" s="13">
        <f>B9+B10</f>
        <v>5041</v>
      </c>
      <c r="C8" s="13">
        <f aca="true" t="shared" si="2" ref="C8:K8">C9+C10</f>
        <v>5667</v>
      </c>
      <c r="D8" s="13">
        <f t="shared" si="2"/>
        <v>16891</v>
      </c>
      <c r="E8" s="13">
        <f t="shared" si="2"/>
        <v>11367</v>
      </c>
      <c r="F8" s="13">
        <f t="shared" si="2"/>
        <v>10772</v>
      </c>
      <c r="G8" s="13">
        <f t="shared" si="2"/>
        <v>9079</v>
      </c>
      <c r="H8" s="13">
        <f t="shared" si="2"/>
        <v>4881</v>
      </c>
      <c r="I8" s="13">
        <f t="shared" si="2"/>
        <v>4727</v>
      </c>
      <c r="J8" s="13">
        <f t="shared" si="2"/>
        <v>7248</v>
      </c>
      <c r="K8" s="13">
        <f t="shared" si="2"/>
        <v>10830</v>
      </c>
      <c r="L8" s="13">
        <f t="shared" si="1"/>
        <v>86503</v>
      </c>
      <c r="M8"/>
    </row>
    <row r="9" spans="1:13" ht="17.25" customHeight="1">
      <c r="A9" s="14" t="s">
        <v>18</v>
      </c>
      <c r="B9" s="15">
        <v>5040</v>
      </c>
      <c r="C9" s="15">
        <v>5667</v>
      </c>
      <c r="D9" s="15">
        <v>16891</v>
      </c>
      <c r="E9" s="15">
        <v>11367</v>
      </c>
      <c r="F9" s="15">
        <v>10772</v>
      </c>
      <c r="G9" s="15">
        <v>9079</v>
      </c>
      <c r="H9" s="15">
        <v>4802</v>
      </c>
      <c r="I9" s="15">
        <v>4727</v>
      </c>
      <c r="J9" s="15">
        <v>7248</v>
      </c>
      <c r="K9" s="15">
        <v>10830</v>
      </c>
      <c r="L9" s="13">
        <f t="shared" si="1"/>
        <v>86423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79</v>
      </c>
      <c r="I10" s="15">
        <v>0</v>
      </c>
      <c r="J10" s="15">
        <v>0</v>
      </c>
      <c r="K10" s="15">
        <v>0</v>
      </c>
      <c r="L10" s="13">
        <f t="shared" si="1"/>
        <v>80</v>
      </c>
      <c r="M10"/>
    </row>
    <row r="11" spans="1:13" ht="17.25" customHeight="1">
      <c r="A11" s="12" t="s">
        <v>70</v>
      </c>
      <c r="B11" s="15">
        <v>82501</v>
      </c>
      <c r="C11" s="15">
        <v>109804</v>
      </c>
      <c r="D11" s="15">
        <v>325159</v>
      </c>
      <c r="E11" s="15">
        <v>244965</v>
      </c>
      <c r="F11" s="15">
        <v>272588</v>
      </c>
      <c r="G11" s="15">
        <v>151756</v>
      </c>
      <c r="H11" s="15">
        <v>94310</v>
      </c>
      <c r="I11" s="15">
        <v>121656</v>
      </c>
      <c r="J11" s="15">
        <v>122283</v>
      </c>
      <c r="K11" s="15">
        <v>216864</v>
      </c>
      <c r="L11" s="13">
        <f t="shared" si="1"/>
        <v>1741886</v>
      </c>
      <c r="M11" s="60"/>
    </row>
    <row r="12" spans="1:13" ht="17.25" customHeight="1">
      <c r="A12" s="14" t="s">
        <v>83</v>
      </c>
      <c r="B12" s="15">
        <v>8907</v>
      </c>
      <c r="C12" s="15">
        <v>7886</v>
      </c>
      <c r="D12" s="15">
        <v>27675</v>
      </c>
      <c r="E12" s="15">
        <v>23728</v>
      </c>
      <c r="F12" s="15">
        <v>22788</v>
      </c>
      <c r="G12" s="15">
        <v>13320</v>
      </c>
      <c r="H12" s="15">
        <v>8309</v>
      </c>
      <c r="I12" s="15">
        <v>6788</v>
      </c>
      <c r="J12" s="15">
        <v>8524</v>
      </c>
      <c r="K12" s="15">
        <v>13881</v>
      </c>
      <c r="L12" s="13">
        <f t="shared" si="1"/>
        <v>141806</v>
      </c>
      <c r="M12" s="60"/>
    </row>
    <row r="13" spans="1:13" ht="17.25" customHeight="1">
      <c r="A13" s="14" t="s">
        <v>71</v>
      </c>
      <c r="B13" s="15">
        <f>+B11-B12</f>
        <v>73594</v>
      </c>
      <c r="C13" s="15">
        <f aca="true" t="shared" si="3" ref="C13:K13">+C11-C12</f>
        <v>101918</v>
      </c>
      <c r="D13" s="15">
        <f t="shared" si="3"/>
        <v>297484</v>
      </c>
      <c r="E13" s="15">
        <f t="shared" si="3"/>
        <v>221237</v>
      </c>
      <c r="F13" s="15">
        <f t="shared" si="3"/>
        <v>249800</v>
      </c>
      <c r="G13" s="15">
        <f t="shared" si="3"/>
        <v>138436</v>
      </c>
      <c r="H13" s="15">
        <f t="shared" si="3"/>
        <v>86001</v>
      </c>
      <c r="I13" s="15">
        <f t="shared" si="3"/>
        <v>114868</v>
      </c>
      <c r="J13" s="15">
        <f t="shared" si="3"/>
        <v>113759</v>
      </c>
      <c r="K13" s="15">
        <f t="shared" si="3"/>
        <v>202983</v>
      </c>
      <c r="L13" s="13">
        <f t="shared" si="1"/>
        <v>1600080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1.174064179233692</v>
      </c>
      <c r="C18" s="22">
        <v>1.092950890651722</v>
      </c>
      <c r="D18" s="22">
        <v>0.999198250189387</v>
      </c>
      <c r="E18" s="22">
        <v>1.06777585072786</v>
      </c>
      <c r="F18" s="22">
        <v>1.115645526156789</v>
      </c>
      <c r="G18" s="22">
        <v>1.065271180895165</v>
      </c>
      <c r="H18" s="22">
        <v>0.958402702026156</v>
      </c>
      <c r="I18" s="22">
        <v>1.073420478327599</v>
      </c>
      <c r="J18" s="22">
        <v>1.183158594820897</v>
      </c>
      <c r="K18" s="22">
        <v>1.048108816689749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792094.1199999999</v>
      </c>
      <c r="C20" s="25">
        <f aca="true" t="shared" si="4" ref="C20:K20">SUM(C21:C30)</f>
        <v>539448.7899999999</v>
      </c>
      <c r="D20" s="25">
        <f t="shared" si="4"/>
        <v>1755582.95</v>
      </c>
      <c r="E20" s="25">
        <f t="shared" si="4"/>
        <v>1406606.2199999997</v>
      </c>
      <c r="F20" s="25">
        <f t="shared" si="4"/>
        <v>1454600.96</v>
      </c>
      <c r="G20" s="25">
        <f t="shared" si="4"/>
        <v>863060.5100000001</v>
      </c>
      <c r="H20" s="25">
        <f t="shared" si="4"/>
        <v>530035.3199999998</v>
      </c>
      <c r="I20" s="25">
        <f t="shared" si="4"/>
        <v>617177.69</v>
      </c>
      <c r="J20" s="25">
        <f t="shared" si="4"/>
        <v>757165.5900000001</v>
      </c>
      <c r="K20" s="25">
        <f t="shared" si="4"/>
        <v>960330.33</v>
      </c>
      <c r="L20" s="25">
        <f>SUM(B20:K20)</f>
        <v>9676102.479999999</v>
      </c>
      <c r="M20"/>
    </row>
    <row r="21" spans="1:13" ht="17.25" customHeight="1">
      <c r="A21" s="26" t="s">
        <v>22</v>
      </c>
      <c r="B21" s="56">
        <f>ROUND((B15+B16)*B7,2)</f>
        <v>641411.48</v>
      </c>
      <c r="C21" s="56">
        <f aca="true" t="shared" si="5" ref="C21:K21">ROUND((C15+C16)*C7,2)</f>
        <v>476352.52</v>
      </c>
      <c r="D21" s="56">
        <f t="shared" si="5"/>
        <v>1679431.3</v>
      </c>
      <c r="E21" s="56">
        <f t="shared" si="5"/>
        <v>1274841.57</v>
      </c>
      <c r="F21" s="56">
        <f t="shared" si="5"/>
        <v>1245197.18</v>
      </c>
      <c r="G21" s="56">
        <f t="shared" si="5"/>
        <v>777138.64</v>
      </c>
      <c r="H21" s="56">
        <f t="shared" si="5"/>
        <v>527944.1</v>
      </c>
      <c r="I21" s="56">
        <f t="shared" si="5"/>
        <v>557715.54</v>
      </c>
      <c r="J21" s="56">
        <f t="shared" si="5"/>
        <v>615609.03</v>
      </c>
      <c r="K21" s="56">
        <f t="shared" si="5"/>
        <v>883680.41</v>
      </c>
      <c r="L21" s="33">
        <f aca="true" t="shared" si="6" ref="L21:L28">SUM(B21:K21)</f>
        <v>8679321.77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111646.76</v>
      </c>
      <c r="C22" s="33">
        <f t="shared" si="7"/>
        <v>44277.39</v>
      </c>
      <c r="D22" s="33">
        <f t="shared" si="7"/>
        <v>-1346.48</v>
      </c>
      <c r="E22" s="33">
        <f t="shared" si="7"/>
        <v>86403.47</v>
      </c>
      <c r="F22" s="33">
        <f t="shared" si="7"/>
        <v>144001.48</v>
      </c>
      <c r="G22" s="33">
        <f t="shared" si="7"/>
        <v>50724.76</v>
      </c>
      <c r="H22" s="33">
        <f t="shared" si="7"/>
        <v>-21961.05</v>
      </c>
      <c r="I22" s="33">
        <f t="shared" si="7"/>
        <v>40947.74</v>
      </c>
      <c r="J22" s="33">
        <f t="shared" si="7"/>
        <v>112754.08</v>
      </c>
      <c r="K22" s="33">
        <f t="shared" si="7"/>
        <v>42512.82</v>
      </c>
      <c r="L22" s="33">
        <f t="shared" si="6"/>
        <v>609960.97</v>
      </c>
      <c r="M22"/>
    </row>
    <row r="23" spans="1:13" ht="17.25" customHeight="1">
      <c r="A23" s="27" t="s">
        <v>24</v>
      </c>
      <c r="B23" s="33">
        <v>2942.07</v>
      </c>
      <c r="C23" s="33">
        <v>16080.48</v>
      </c>
      <c r="D23" s="33">
        <v>70934.28</v>
      </c>
      <c r="E23" s="33">
        <v>39397.14</v>
      </c>
      <c r="F23" s="33">
        <v>59312.58</v>
      </c>
      <c r="G23" s="33">
        <v>33875.54</v>
      </c>
      <c r="H23" s="33">
        <v>21337.67</v>
      </c>
      <c r="I23" s="33">
        <v>15645.07</v>
      </c>
      <c r="J23" s="33">
        <v>23830.65</v>
      </c>
      <c r="K23" s="33">
        <v>28803.57</v>
      </c>
      <c r="L23" s="33">
        <f t="shared" si="6"/>
        <v>312159.05000000005</v>
      </c>
      <c r="M23"/>
    </row>
    <row r="24" spans="1:13" ht="17.25" customHeight="1">
      <c r="A24" s="27" t="s">
        <v>25</v>
      </c>
      <c r="B24" s="33">
        <v>1892.2</v>
      </c>
      <c r="C24" s="29">
        <v>1892.2</v>
      </c>
      <c r="D24" s="29">
        <v>3784.4</v>
      </c>
      <c r="E24" s="29">
        <v>3784.4</v>
      </c>
      <c r="F24" s="33">
        <v>3784.4</v>
      </c>
      <c r="G24" s="29">
        <v>0</v>
      </c>
      <c r="H24" s="33">
        <v>1892.2</v>
      </c>
      <c r="I24" s="29">
        <v>1892.2</v>
      </c>
      <c r="J24" s="29">
        <v>3784.4</v>
      </c>
      <c r="K24" s="29">
        <v>3784.4</v>
      </c>
      <c r="L24" s="33">
        <f t="shared" si="6"/>
        <v>26490.800000000003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684.03</v>
      </c>
      <c r="C26" s="33">
        <v>465.72</v>
      </c>
      <c r="D26" s="33">
        <v>1516.51</v>
      </c>
      <c r="E26" s="33">
        <v>1213.79</v>
      </c>
      <c r="F26" s="33">
        <v>1254.54</v>
      </c>
      <c r="G26" s="33">
        <v>745.16</v>
      </c>
      <c r="H26" s="33">
        <v>456.99</v>
      </c>
      <c r="I26" s="33">
        <v>532.67</v>
      </c>
      <c r="J26" s="33">
        <v>654.92</v>
      </c>
      <c r="K26" s="33">
        <v>829.57</v>
      </c>
      <c r="L26" s="33">
        <f t="shared" si="6"/>
        <v>8353.9</v>
      </c>
      <c r="M26" s="60"/>
    </row>
    <row r="27" spans="1:13" ht="17.25" customHeight="1">
      <c r="A27" s="27" t="s">
        <v>74</v>
      </c>
      <c r="B27" s="33">
        <v>349.08</v>
      </c>
      <c r="C27" s="33">
        <v>264.26</v>
      </c>
      <c r="D27" s="33">
        <v>861.26</v>
      </c>
      <c r="E27" s="33">
        <v>658.65</v>
      </c>
      <c r="F27" s="33">
        <v>718.43</v>
      </c>
      <c r="G27" s="33">
        <v>401.74</v>
      </c>
      <c r="H27" s="33">
        <v>249.19</v>
      </c>
      <c r="I27" s="33">
        <v>303.1</v>
      </c>
      <c r="J27" s="33">
        <v>365.31</v>
      </c>
      <c r="K27" s="33">
        <v>492.56</v>
      </c>
      <c r="L27" s="33">
        <f t="shared" si="6"/>
        <v>4663.580000000001</v>
      </c>
      <c r="M27" s="60"/>
    </row>
    <row r="28" spans="1:13" ht="17.25" customHeight="1">
      <c r="A28" s="27" t="s">
        <v>75</v>
      </c>
      <c r="B28" s="33">
        <v>157</v>
      </c>
      <c r="C28" s="33">
        <v>116.22</v>
      </c>
      <c r="D28" s="33">
        <v>401.68</v>
      </c>
      <c r="E28" s="33">
        <v>307.2</v>
      </c>
      <c r="F28" s="33">
        <v>332.35</v>
      </c>
      <c r="G28" s="33">
        <v>174.67</v>
      </c>
      <c r="H28" s="33">
        <v>116.22</v>
      </c>
      <c r="I28" s="33">
        <v>141.37</v>
      </c>
      <c r="J28" s="33">
        <v>167.2</v>
      </c>
      <c r="K28" s="33">
        <v>227</v>
      </c>
      <c r="L28" s="33">
        <f t="shared" si="6"/>
        <v>2140.9100000000008</v>
      </c>
      <c r="M28" s="60"/>
    </row>
    <row r="29" spans="1:13" ht="17.25" customHeight="1">
      <c r="A29" s="27" t="s">
        <v>85</v>
      </c>
      <c r="B29" s="33">
        <v>33011.5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33291.48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-130790.76999999999</v>
      </c>
      <c r="C32" s="33">
        <f t="shared" si="8"/>
        <v>-24934.8</v>
      </c>
      <c r="D32" s="33">
        <f t="shared" si="8"/>
        <v>-74320.4</v>
      </c>
      <c r="E32" s="33">
        <f t="shared" si="8"/>
        <v>-56180.769999999975</v>
      </c>
      <c r="F32" s="33">
        <f t="shared" si="8"/>
        <v>-47396.8</v>
      </c>
      <c r="G32" s="33">
        <f t="shared" si="8"/>
        <v>-39947.6</v>
      </c>
      <c r="H32" s="33">
        <f t="shared" si="8"/>
        <v>-21128.8</v>
      </c>
      <c r="I32" s="33">
        <f t="shared" si="8"/>
        <v>-25575.53</v>
      </c>
      <c r="J32" s="33">
        <f t="shared" si="8"/>
        <v>-31891.2</v>
      </c>
      <c r="K32" s="33">
        <f t="shared" si="8"/>
        <v>-47652</v>
      </c>
      <c r="L32" s="33">
        <f aca="true" t="shared" si="9" ref="L32:L39">SUM(B32:K32)</f>
        <v>-499818.66999999987</v>
      </c>
      <c r="M32"/>
    </row>
    <row r="33" spans="1:13" ht="18.75" customHeight="1">
      <c r="A33" s="27" t="s">
        <v>28</v>
      </c>
      <c r="B33" s="33">
        <f>B34+B35+B36+B37</f>
        <v>-22176</v>
      </c>
      <c r="C33" s="33">
        <f aca="true" t="shared" si="10" ref="C33:K33">C34+C35+C36+C37</f>
        <v>-24934.8</v>
      </c>
      <c r="D33" s="33">
        <f t="shared" si="10"/>
        <v>-74320.4</v>
      </c>
      <c r="E33" s="33">
        <f t="shared" si="10"/>
        <v>-50014.8</v>
      </c>
      <c r="F33" s="33">
        <f t="shared" si="10"/>
        <v>-47396.8</v>
      </c>
      <c r="G33" s="33">
        <f t="shared" si="10"/>
        <v>-39947.6</v>
      </c>
      <c r="H33" s="33">
        <f t="shared" si="10"/>
        <v>-21128.8</v>
      </c>
      <c r="I33" s="33">
        <f t="shared" si="10"/>
        <v>-25575.53</v>
      </c>
      <c r="J33" s="33">
        <f t="shared" si="10"/>
        <v>-31891.2</v>
      </c>
      <c r="K33" s="33">
        <f t="shared" si="10"/>
        <v>-47652</v>
      </c>
      <c r="L33" s="33">
        <f t="shared" si="9"/>
        <v>-385037.93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-22176</v>
      </c>
      <c r="C34" s="33">
        <f t="shared" si="11"/>
        <v>-24934.8</v>
      </c>
      <c r="D34" s="33">
        <f t="shared" si="11"/>
        <v>-74320.4</v>
      </c>
      <c r="E34" s="33">
        <f t="shared" si="11"/>
        <v>-50014.8</v>
      </c>
      <c r="F34" s="33">
        <f t="shared" si="11"/>
        <v>-47396.8</v>
      </c>
      <c r="G34" s="33">
        <f t="shared" si="11"/>
        <v>-39947.6</v>
      </c>
      <c r="H34" s="33">
        <f t="shared" si="11"/>
        <v>-21128.8</v>
      </c>
      <c r="I34" s="33">
        <f t="shared" si="11"/>
        <v>-20798.8</v>
      </c>
      <c r="J34" s="33">
        <f t="shared" si="11"/>
        <v>-31891.2</v>
      </c>
      <c r="K34" s="33">
        <f t="shared" si="11"/>
        <v>-47652</v>
      </c>
      <c r="L34" s="33">
        <f t="shared" si="9"/>
        <v>-380261.2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-4776.73</v>
      </c>
      <c r="J37" s="17">
        <v>0</v>
      </c>
      <c r="K37" s="17">
        <v>0</v>
      </c>
      <c r="L37" s="33">
        <f t="shared" si="9"/>
        <v>-4776.73</v>
      </c>
      <c r="M37"/>
    </row>
    <row r="38" spans="1:13" s="36" customFormat="1" ht="18.75" customHeight="1">
      <c r="A38" s="27" t="s">
        <v>32</v>
      </c>
      <c r="B38" s="38">
        <f>SUM(B39:B50)</f>
        <v>-108614.76999999999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-6165.969999999972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-114780.73999999996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-27034.06</v>
      </c>
      <c r="C40" s="17">
        <v>0</v>
      </c>
      <c r="D40" s="17">
        <v>0</v>
      </c>
      <c r="E40" s="33">
        <v>-6165.97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-33200.03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661303.3499999999</v>
      </c>
      <c r="C56" s="41">
        <f t="shared" si="16"/>
        <v>514513.98999999993</v>
      </c>
      <c r="D56" s="41">
        <f t="shared" si="16"/>
        <v>1681262.55</v>
      </c>
      <c r="E56" s="41">
        <f t="shared" si="16"/>
        <v>1350425.4499999997</v>
      </c>
      <c r="F56" s="41">
        <f t="shared" si="16"/>
        <v>1407204.16</v>
      </c>
      <c r="G56" s="41">
        <f t="shared" si="16"/>
        <v>823112.9100000001</v>
      </c>
      <c r="H56" s="41">
        <f t="shared" si="16"/>
        <v>508906.51999999984</v>
      </c>
      <c r="I56" s="41">
        <f t="shared" si="16"/>
        <v>591602.1599999999</v>
      </c>
      <c r="J56" s="41">
        <f t="shared" si="16"/>
        <v>725274.3900000001</v>
      </c>
      <c r="K56" s="41">
        <f t="shared" si="16"/>
        <v>912678.33</v>
      </c>
      <c r="L56" s="42">
        <f t="shared" si="14"/>
        <v>9176283.81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661303.35</v>
      </c>
      <c r="C62" s="41">
        <f aca="true" t="shared" si="18" ref="C62:J62">SUM(C63:C74)</f>
        <v>514513.99</v>
      </c>
      <c r="D62" s="41">
        <f t="shared" si="18"/>
        <v>1681262.55</v>
      </c>
      <c r="E62" s="41">
        <f t="shared" si="18"/>
        <v>1350425.45</v>
      </c>
      <c r="F62" s="41">
        <f t="shared" si="18"/>
        <v>1407204.16</v>
      </c>
      <c r="G62" s="41">
        <f t="shared" si="18"/>
        <v>823112.91</v>
      </c>
      <c r="H62" s="41">
        <f t="shared" si="18"/>
        <v>508906.52</v>
      </c>
      <c r="I62" s="41">
        <f>SUM(I63:I79)</f>
        <v>591602.16</v>
      </c>
      <c r="J62" s="41">
        <f t="shared" si="18"/>
        <v>725274.39</v>
      </c>
      <c r="K62" s="41">
        <f>SUM(K63:K76)</f>
        <v>912678.33</v>
      </c>
      <c r="L62" s="46">
        <f>SUM(B62:K62)</f>
        <v>9176283.809999999</v>
      </c>
      <c r="M62" s="40"/>
    </row>
    <row r="63" spans="1:13" ht="18.75" customHeight="1">
      <c r="A63" s="47" t="s">
        <v>46</v>
      </c>
      <c r="B63" s="48">
        <v>661303.35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661303.35</v>
      </c>
      <c r="M63"/>
    </row>
    <row r="64" spans="1:13" ht="18.75" customHeight="1">
      <c r="A64" s="47" t="s">
        <v>55</v>
      </c>
      <c r="B64" s="17">
        <v>0</v>
      </c>
      <c r="C64" s="48">
        <v>450559.9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450559.9</v>
      </c>
      <c r="M64"/>
    </row>
    <row r="65" spans="1:13" ht="18.75" customHeight="1">
      <c r="A65" s="47" t="s">
        <v>56</v>
      </c>
      <c r="B65" s="17">
        <v>0</v>
      </c>
      <c r="C65" s="48">
        <v>63954.09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63954.09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1681262.55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1681262.55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1350425.45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1350425.45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1407204.16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1407204.16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823112.91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823112.91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508906.52</v>
      </c>
      <c r="I70" s="17">
        <v>0</v>
      </c>
      <c r="J70" s="17">
        <v>0</v>
      </c>
      <c r="K70" s="17">
        <v>0</v>
      </c>
      <c r="L70" s="46">
        <f t="shared" si="19"/>
        <v>508906.52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591602.16</v>
      </c>
      <c r="J71" s="17">
        <v>0</v>
      </c>
      <c r="K71" s="17">
        <v>0</v>
      </c>
      <c r="L71" s="46">
        <f t="shared" si="19"/>
        <v>591602.16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725274.39</v>
      </c>
      <c r="K72" s="17">
        <v>0</v>
      </c>
      <c r="L72" s="46">
        <f t="shared" si="19"/>
        <v>725274.39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536015.98</v>
      </c>
      <c r="L73" s="46">
        <f t="shared" si="19"/>
        <v>536015.98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376662.35</v>
      </c>
      <c r="L74" s="46">
        <f t="shared" si="19"/>
        <v>376662.35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2024-03-07T17:48:13Z</dcterms:modified>
  <cp:category/>
  <cp:version/>
  <cp:contentType/>
  <cp:contentStatus/>
</cp:coreProperties>
</file>