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<sst xmlns="http://schemas.openxmlformats.org/spreadsheetml/2006/main" count="88" uniqueCount="87">
  <si>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</si>
  <si>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</si>
  <si>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</si>
  <si>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</si>
  <si>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</si>
  <si>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</si>
  <si>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</si>
  <si>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</si>
  <si>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</si>
  <si>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</si>
  <si>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</si>
  <si>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</si>
  <si>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</si>
  <si>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</si>
  <si>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</si>
  <si>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</si>
  <si>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</si>
  <si>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</si>
  <si>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</si>
  <si>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</si>
  <si>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</si>
  <si>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</si>
  <si>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</si>
  <si>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</si>
  <si>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</si>
  <si>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</si>
  <si>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</si>
  <si>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</si>
  <si>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</si>
  <si>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</si>
  <si>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</si>
  <si>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</si>
  <si>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</si>
  <si>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</si>
  <si>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</si>
  <si>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</si>
  <si>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</si>
  <si>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</si>
  <si>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</si>
  <si>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</si>
  <si>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</si>
  <si>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</si>
  <si>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</si>
  <si>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</si>
  <si>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</si>
  <si>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</si>
  <si>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</si>
  <si>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</si>
  <si>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</si>
  <si>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</si>
  <si>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</si>
  <si>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</si>
  <si>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</si>
  <si>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</si>
  <si>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</si>
  <si>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</si>
  <si>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</si>
  <si>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</si>
  <si>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</si>
  <si>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</si>
  <si>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</si>
  <si>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</si>
  <si>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</si>
  <si>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</si>
  <si>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</si>
  <si>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</si>
  <si>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</si>
  <si>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</si>
  <si>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</si>
  <si>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</si>
  <si>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</si>
  <si>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</si>
  <si>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</si>
  <si>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</si>
  <si>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</si>
  <si>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</si>
  <si>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</si>
  <si>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</si>
  <si>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</si>
  <si>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</si>
  <si>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</si>
  <si>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</si>
  <si>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</si>
  <si>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28/02/24 - VENCIMENTO 06/03/24</t>
  </si>
  <si>
    <t>4.9. Remuneração Veículos Elétricos</t>
  </si>
  <si>
    <t>5.3. Revisão de Remuneração pelo Transporte Coletivo ¹</t>
  </si>
  <si>
    <t>¹ Equipamentos embarcados de setembro/21 a janeiro/24.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</si>
</sst>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86955</v>
      </c>
      <c r="C7" s="10">
        <f aca="true" t="shared" si="0" ref="C7:K7">C8+C11</f>
        <v>114588</v>
      </c>
      <c r="D7" s="10">
        <f t="shared" si="0"/>
        <v>337485</v>
      </c>
      <c r="E7" s="10">
        <f t="shared" si="0"/>
        <v>250502</v>
      </c>
      <c r="F7" s="10">
        <f t="shared" si="0"/>
        <v>277347</v>
      </c>
      <c r="G7" s="10">
        <f t="shared" si="0"/>
        <v>158950</v>
      </c>
      <c r="H7" s="10">
        <f t="shared" si="0"/>
        <v>96904</v>
      </c>
      <c r="I7" s="10">
        <f t="shared" si="0"/>
        <v>125264</v>
      </c>
      <c r="J7" s="10">
        <f t="shared" si="0"/>
        <v>126583</v>
      </c>
      <c r="K7" s="10">
        <f t="shared" si="0"/>
        <v>227007</v>
      </c>
      <c r="L7" s="10">
        <f aca="true" t="shared" si="1" ref="L7:L13">SUM(B7:K7)</f>
        <v>1801585</v>
      </c>
      <c r="M7" s="11"/>
    </row>
    <row r="8" spans="1:13" ht="17.25" customHeight="1">
      <c r="A8" s="12" t="s">
        <v>80</v>
      </c>
      <c r="B8" s="13">
        <f>B9+B10</f>
        <v>4965</v>
      </c>
      <c r="C8" s="13">
        <f aca="true" t="shared" si="2" ref="C8:K8">C9+C10</f>
        <v>5501</v>
      </c>
      <c r="D8" s="13">
        <f t="shared" si="2"/>
        <v>16478</v>
      </c>
      <c r="E8" s="13">
        <f t="shared" si="2"/>
        <v>10939</v>
      </c>
      <c r="F8" s="13">
        <f t="shared" si="2"/>
        <v>10499</v>
      </c>
      <c r="G8" s="13">
        <f t="shared" si="2"/>
        <v>8827</v>
      </c>
      <c r="H8" s="13">
        <f t="shared" si="2"/>
        <v>4481</v>
      </c>
      <c r="I8" s="13">
        <f t="shared" si="2"/>
        <v>4583</v>
      </c>
      <c r="J8" s="13">
        <f t="shared" si="2"/>
        <v>7116</v>
      </c>
      <c r="K8" s="13">
        <f t="shared" si="2"/>
        <v>10459</v>
      </c>
      <c r="L8" s="13">
        <f t="shared" si="1"/>
        <v>83848</v>
      </c>
      <c r="M8"/>
    </row>
    <row r="9" spans="1:13" ht="17.25" customHeight="1">
      <c r="A9" s="14" t="s">
        <v>18</v>
      </c>
      <c r="B9" s="15">
        <v>4959</v>
      </c>
      <c r="C9" s="15">
        <v>5501</v>
      </c>
      <c r="D9" s="15">
        <v>16478</v>
      </c>
      <c r="E9" s="15">
        <v>10939</v>
      </c>
      <c r="F9" s="15">
        <v>10499</v>
      </c>
      <c r="G9" s="15">
        <v>8827</v>
      </c>
      <c r="H9" s="15">
        <v>4401</v>
      </c>
      <c r="I9" s="15">
        <v>4583</v>
      </c>
      <c r="J9" s="15">
        <v>7116</v>
      </c>
      <c r="K9" s="15">
        <v>10459</v>
      </c>
      <c r="L9" s="13">
        <f t="shared" si="1"/>
        <v>83762</v>
      </c>
      <c r="M9"/>
    </row>
    <row r="10" spans="1:13" ht="17.25" customHeight="1">
      <c r="A10" s="14" t="s">
        <v>19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80</v>
      </c>
      <c r="I10" s="15">
        <v>0</v>
      </c>
      <c r="J10" s="15">
        <v>0</v>
      </c>
      <c r="K10" s="15">
        <v>0</v>
      </c>
      <c r="L10" s="13">
        <f t="shared" si="1"/>
        <v>86</v>
      </c>
      <c r="M10"/>
    </row>
    <row r="11" spans="1:13" ht="17.25" customHeight="1">
      <c r="A11" s="12" t="s">
        <v>69</v>
      </c>
      <c r="B11" s="15">
        <v>81990</v>
      </c>
      <c r="C11" s="15">
        <v>109087</v>
      </c>
      <c r="D11" s="15">
        <v>321007</v>
      </c>
      <c r="E11" s="15">
        <v>239563</v>
      </c>
      <c r="F11" s="15">
        <v>266848</v>
      </c>
      <c r="G11" s="15">
        <v>150123</v>
      </c>
      <c r="H11" s="15">
        <v>92423</v>
      </c>
      <c r="I11" s="15">
        <v>120681</v>
      </c>
      <c r="J11" s="15">
        <v>119467</v>
      </c>
      <c r="K11" s="15">
        <v>216548</v>
      </c>
      <c r="L11" s="13">
        <f t="shared" si="1"/>
        <v>1717737</v>
      </c>
      <c r="M11" s="60"/>
    </row>
    <row r="12" spans="1:13" ht="17.25" customHeight="1">
      <c r="A12" s="14" t="s">
        <v>82</v>
      </c>
      <c r="B12" s="15">
        <v>8612</v>
      </c>
      <c r="C12" s="15">
        <v>7566</v>
      </c>
      <c r="D12" s="15">
        <v>26278</v>
      </c>
      <c r="E12" s="15">
        <v>21805</v>
      </c>
      <c r="F12" s="15">
        <v>21799</v>
      </c>
      <c r="G12" s="15">
        <v>13103</v>
      </c>
      <c r="H12" s="15">
        <v>8215</v>
      </c>
      <c r="I12" s="15">
        <v>6863</v>
      </c>
      <c r="J12" s="15">
        <v>8064</v>
      </c>
      <c r="K12" s="15">
        <v>13578</v>
      </c>
      <c r="L12" s="13">
        <f t="shared" si="1"/>
        <v>135883</v>
      </c>
      <c r="M12" s="60"/>
    </row>
    <row r="13" spans="1:13" ht="17.25" customHeight="1">
      <c r="A13" s="14" t="s">
        <v>70</v>
      </c>
      <c r="B13" s="15">
        <f>+B11-B12</f>
        <v>73378</v>
      </c>
      <c r="C13" s="15">
        <f aca="true" t="shared" si="3" ref="C13:K13">+C11-C12</f>
        <v>101521</v>
      </c>
      <c r="D13" s="15">
        <f t="shared" si="3"/>
        <v>294729</v>
      </c>
      <c r="E13" s="15">
        <f t="shared" si="3"/>
        <v>217758</v>
      </c>
      <c r="F13" s="15">
        <f t="shared" si="3"/>
        <v>245049</v>
      </c>
      <c r="G13" s="15">
        <f t="shared" si="3"/>
        <v>137020</v>
      </c>
      <c r="H13" s="15">
        <f t="shared" si="3"/>
        <v>84208</v>
      </c>
      <c r="I13" s="15">
        <f t="shared" si="3"/>
        <v>113818</v>
      </c>
      <c r="J13" s="15">
        <f t="shared" si="3"/>
        <v>111403</v>
      </c>
      <c r="K13" s="15">
        <f t="shared" si="3"/>
        <v>202970</v>
      </c>
      <c r="L13" s="13">
        <f t="shared" si="1"/>
        <v>1581854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1.190067864427351</v>
      </c>
      <c r="C18" s="22">
        <v>1.099551215874307</v>
      </c>
      <c r="D18" s="22">
        <v>1.010665834341151</v>
      </c>
      <c r="E18" s="22">
        <v>1.089640692448428</v>
      </c>
      <c r="F18" s="22">
        <v>1.135012144918825</v>
      </c>
      <c r="G18" s="22">
        <v>1.079611763151063</v>
      </c>
      <c r="H18" s="22">
        <v>0.967917875426809</v>
      </c>
      <c r="I18" s="22">
        <v>1.079000391734207</v>
      </c>
      <c r="J18" s="22">
        <v>1.206748835398322</v>
      </c>
      <c r="K18" s="22">
        <v>1.052131900638703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797425.4599999998</v>
      </c>
      <c r="C20" s="25">
        <f aca="true" t="shared" si="4" ref="C20:K20">SUM(C21:C30)</f>
        <v>538321.7299999999</v>
      </c>
      <c r="D20" s="25">
        <f t="shared" si="4"/>
        <v>1752545.28</v>
      </c>
      <c r="E20" s="25">
        <f t="shared" si="4"/>
        <v>1402629.6599999997</v>
      </c>
      <c r="F20" s="25">
        <f t="shared" si="4"/>
        <v>1448629.5799999998</v>
      </c>
      <c r="G20" s="25">
        <f t="shared" si="4"/>
        <v>864630.17</v>
      </c>
      <c r="H20" s="25">
        <f t="shared" si="4"/>
        <v>523493.70999999996</v>
      </c>
      <c r="I20" s="25">
        <f t="shared" si="4"/>
        <v>614961.48</v>
      </c>
      <c r="J20" s="25">
        <f t="shared" si="4"/>
        <v>754312.4</v>
      </c>
      <c r="K20" s="25">
        <f t="shared" si="4"/>
        <v>961545.18</v>
      </c>
      <c r="L20" s="25">
        <f>SUM(B20:K20)</f>
        <v>9658494.649999999</v>
      </c>
      <c r="M20"/>
    </row>
    <row r="21" spans="1:13" ht="17.25" customHeight="1">
      <c r="A21" s="26" t="s">
        <v>22</v>
      </c>
      <c r="B21" s="56">
        <f>ROUND((B15+B16)*B7,2)</f>
        <v>637110.59</v>
      </c>
      <c r="C21" s="56">
        <f aca="true" t="shared" si="5" ref="C21:K21">ROUND((C15+C16)*C7,2)</f>
        <v>472709.88</v>
      </c>
      <c r="D21" s="56">
        <f t="shared" si="5"/>
        <v>1657017.6</v>
      </c>
      <c r="E21" s="56">
        <f t="shared" si="5"/>
        <v>1245846.65</v>
      </c>
      <c r="F21" s="56">
        <f t="shared" si="5"/>
        <v>1218773.66</v>
      </c>
      <c r="G21" s="56">
        <f t="shared" si="5"/>
        <v>768030.51</v>
      </c>
      <c r="H21" s="56">
        <f t="shared" si="5"/>
        <v>515771.54</v>
      </c>
      <c r="I21" s="56">
        <f t="shared" si="5"/>
        <v>552777.51</v>
      </c>
      <c r="J21" s="56">
        <f t="shared" si="5"/>
        <v>601598.37</v>
      </c>
      <c r="K21" s="56">
        <f t="shared" si="5"/>
        <v>881014.17</v>
      </c>
      <c r="L21" s="33">
        <f aca="true" t="shared" si="6" ref="L21:L28">SUM(B21:K21)</f>
        <v>8550650.48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121094.25</v>
      </c>
      <c r="C22" s="33">
        <f t="shared" si="7"/>
        <v>47058.84</v>
      </c>
      <c r="D22" s="33">
        <f t="shared" si="7"/>
        <v>17673.48</v>
      </c>
      <c r="E22" s="33">
        <f t="shared" si="7"/>
        <v>111678.56</v>
      </c>
      <c r="F22" s="33">
        <f t="shared" si="7"/>
        <v>164549.25</v>
      </c>
      <c r="G22" s="33">
        <f t="shared" si="7"/>
        <v>61144.26</v>
      </c>
      <c r="H22" s="33">
        <f t="shared" si="7"/>
        <v>-16547.05</v>
      </c>
      <c r="I22" s="33">
        <f t="shared" si="7"/>
        <v>43669.64</v>
      </c>
      <c r="J22" s="33">
        <f t="shared" si="7"/>
        <v>124379.76</v>
      </c>
      <c r="K22" s="33">
        <f t="shared" si="7"/>
        <v>45928.94</v>
      </c>
      <c r="L22" s="33">
        <f t="shared" si="6"/>
        <v>720629.9299999999</v>
      </c>
      <c r="M22"/>
    </row>
    <row r="23" spans="1:13" ht="17.25" customHeight="1">
      <c r="A23" s="27" t="s">
        <v>24</v>
      </c>
      <c r="B23" s="33">
        <v>2841.09</v>
      </c>
      <c r="C23" s="33">
        <v>15814.69</v>
      </c>
      <c r="D23" s="33">
        <v>71293.42</v>
      </c>
      <c r="E23" s="33">
        <v>39143.48</v>
      </c>
      <c r="F23" s="33">
        <v>59220.02</v>
      </c>
      <c r="G23" s="33">
        <v>34130.92</v>
      </c>
      <c r="H23" s="33">
        <v>21560.52</v>
      </c>
      <c r="I23" s="33">
        <v>15645.07</v>
      </c>
      <c r="J23" s="33">
        <v>23365.51</v>
      </c>
      <c r="K23" s="33">
        <v>29268.7</v>
      </c>
      <c r="L23" s="33">
        <f t="shared" si="6"/>
        <v>312283.42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689.85</v>
      </c>
      <c r="C26" s="33">
        <v>465.72</v>
      </c>
      <c r="D26" s="33">
        <v>1513.6</v>
      </c>
      <c r="E26" s="33">
        <v>1210.88</v>
      </c>
      <c r="F26" s="33">
        <v>1251.63</v>
      </c>
      <c r="G26" s="33">
        <v>748.07</v>
      </c>
      <c r="H26" s="33">
        <v>451.17</v>
      </c>
      <c r="I26" s="33">
        <v>532.67</v>
      </c>
      <c r="J26" s="33">
        <v>652.01</v>
      </c>
      <c r="K26" s="33">
        <v>829.57</v>
      </c>
      <c r="L26" s="33">
        <f t="shared" si="6"/>
        <v>8345.17</v>
      </c>
      <c r="M26" s="60"/>
    </row>
    <row r="27" spans="1:13" ht="17.25" customHeight="1">
      <c r="A27" s="27" t="s">
        <v>73</v>
      </c>
      <c r="B27" s="33">
        <v>349.08</v>
      </c>
      <c r="C27" s="33">
        <v>264.26</v>
      </c>
      <c r="D27" s="33">
        <v>861.26</v>
      </c>
      <c r="E27" s="33">
        <v>658.65</v>
      </c>
      <c r="F27" s="33">
        <v>718.43</v>
      </c>
      <c r="G27" s="33">
        <v>401.74</v>
      </c>
      <c r="H27" s="33">
        <v>249.19</v>
      </c>
      <c r="I27" s="33">
        <v>303.1</v>
      </c>
      <c r="J27" s="33">
        <v>365.31</v>
      </c>
      <c r="K27" s="33">
        <v>492.56</v>
      </c>
      <c r="L27" s="33">
        <f t="shared" si="6"/>
        <v>4663.580000000001</v>
      </c>
      <c r="M27" s="60"/>
    </row>
    <row r="28" spans="1:13" ht="17.25" customHeight="1">
      <c r="A28" s="27" t="s">
        <v>74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84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-20199.769999999975</v>
      </c>
      <c r="C32" s="33">
        <f t="shared" si="8"/>
        <v>5318.629999999997</v>
      </c>
      <c r="D32" s="33">
        <f t="shared" si="8"/>
        <v>6109.979999999996</v>
      </c>
      <c r="E32" s="33">
        <f t="shared" si="8"/>
        <v>-54297.519999999924</v>
      </c>
      <c r="F32" s="33">
        <f t="shared" si="8"/>
        <v>33205.689999999995</v>
      </c>
      <c r="G32" s="33">
        <f t="shared" si="8"/>
        <v>5011.619999999995</v>
      </c>
      <c r="H32" s="33">
        <f t="shared" si="8"/>
        <v>61812.51</v>
      </c>
      <c r="I32" s="33">
        <f t="shared" si="8"/>
        <v>61315.76000000001</v>
      </c>
      <c r="J32" s="33">
        <f t="shared" si="8"/>
        <v>64626.810000000005</v>
      </c>
      <c r="K32" s="33">
        <f t="shared" si="8"/>
        <v>129416.26999999999</v>
      </c>
      <c r="L32" s="33">
        <f aca="true" t="shared" si="9" ref="L32:L39">SUM(B32:K32)</f>
        <v>292319.9800000001</v>
      </c>
      <c r="M32"/>
    </row>
    <row r="33" spans="1:13" ht="18.75" customHeight="1">
      <c r="A33" s="27" t="s">
        <v>28</v>
      </c>
      <c r="B33" s="33">
        <f>B34+B35+B36+B37</f>
        <v>-21819.6</v>
      </c>
      <c r="C33" s="33">
        <f aca="true" t="shared" si="10" ref="C33:K33">C34+C35+C36+C37</f>
        <v>-24204.4</v>
      </c>
      <c r="D33" s="33">
        <f t="shared" si="10"/>
        <v>-72503.2</v>
      </c>
      <c r="E33" s="33">
        <f t="shared" si="10"/>
        <v>-48131.6</v>
      </c>
      <c r="F33" s="33">
        <f t="shared" si="10"/>
        <v>-46195.6</v>
      </c>
      <c r="G33" s="33">
        <f t="shared" si="10"/>
        <v>-38838.8</v>
      </c>
      <c r="H33" s="33">
        <f t="shared" si="10"/>
        <v>-19364.4</v>
      </c>
      <c r="I33" s="33">
        <f t="shared" si="10"/>
        <v>-26093.09</v>
      </c>
      <c r="J33" s="33">
        <f t="shared" si="10"/>
        <v>-31310.4</v>
      </c>
      <c r="K33" s="33">
        <f t="shared" si="10"/>
        <v>-46019.6</v>
      </c>
      <c r="L33" s="33">
        <f t="shared" si="9"/>
        <v>-374480.69000000006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-21819.6</v>
      </c>
      <c r="C34" s="33">
        <f t="shared" si="11"/>
        <v>-24204.4</v>
      </c>
      <c r="D34" s="33">
        <f t="shared" si="11"/>
        <v>-72503.2</v>
      </c>
      <c r="E34" s="33">
        <f t="shared" si="11"/>
        <v>-48131.6</v>
      </c>
      <c r="F34" s="33">
        <f t="shared" si="11"/>
        <v>-46195.6</v>
      </c>
      <c r="G34" s="33">
        <f t="shared" si="11"/>
        <v>-38838.8</v>
      </c>
      <c r="H34" s="33">
        <f t="shared" si="11"/>
        <v>-19364.4</v>
      </c>
      <c r="I34" s="33">
        <f t="shared" si="11"/>
        <v>-20165.2</v>
      </c>
      <c r="J34" s="33">
        <f t="shared" si="11"/>
        <v>-31310.4</v>
      </c>
      <c r="K34" s="33">
        <f t="shared" si="11"/>
        <v>-46019.6</v>
      </c>
      <c r="L34" s="33">
        <f t="shared" si="9"/>
        <v>-368552.80000000005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-5927.89</v>
      </c>
      <c r="J37" s="17">
        <v>0</v>
      </c>
      <c r="K37" s="17">
        <v>0</v>
      </c>
      <c r="L37" s="33">
        <f t="shared" si="9"/>
        <v>-5927.89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110234.55</v>
      </c>
      <c r="C51" s="33">
        <v>29523.03</v>
      </c>
      <c r="D51" s="33">
        <v>78613.18</v>
      </c>
      <c r="E51" s="17">
        <v>0</v>
      </c>
      <c r="F51" s="33">
        <v>79401.29</v>
      </c>
      <c r="G51" s="33">
        <v>43850.42</v>
      </c>
      <c r="H51" s="33">
        <v>81176.91</v>
      </c>
      <c r="I51" s="33">
        <v>87408.85</v>
      </c>
      <c r="J51" s="33">
        <v>95937.21</v>
      </c>
      <c r="K51" s="33">
        <v>175435.87</v>
      </c>
      <c r="L51" s="33">
        <f aca="true" t="shared" si="14" ref="L51:L56">SUM(B51:K51)</f>
        <v>781581.3099999999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777225.6899999998</v>
      </c>
      <c r="C56" s="41">
        <f t="shared" si="16"/>
        <v>543640.3599999999</v>
      </c>
      <c r="D56" s="41">
        <f t="shared" si="16"/>
        <v>1758655.26</v>
      </c>
      <c r="E56" s="41">
        <f t="shared" si="16"/>
        <v>1348332.1399999997</v>
      </c>
      <c r="F56" s="41">
        <f t="shared" si="16"/>
        <v>1481835.2699999998</v>
      </c>
      <c r="G56" s="41">
        <f t="shared" si="16"/>
        <v>869641.79</v>
      </c>
      <c r="H56" s="41">
        <f t="shared" si="16"/>
        <v>585306.22</v>
      </c>
      <c r="I56" s="41">
        <f t="shared" si="16"/>
        <v>676277.24</v>
      </c>
      <c r="J56" s="41">
        <f t="shared" si="16"/>
        <v>818939.2100000001</v>
      </c>
      <c r="K56" s="41">
        <f t="shared" si="16"/>
        <v>1090961.45</v>
      </c>
      <c r="L56" s="42">
        <f t="shared" si="14"/>
        <v>9950814.629999999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777225.6900000001</v>
      </c>
      <c r="C62" s="41">
        <f aca="true" t="shared" si="18" ref="C62:J62">SUM(C63:C74)</f>
        <v>543640.37</v>
      </c>
      <c r="D62" s="41">
        <f t="shared" si="18"/>
        <v>1758655.26</v>
      </c>
      <c r="E62" s="41">
        <f t="shared" si="18"/>
        <v>1348332.14</v>
      </c>
      <c r="F62" s="41">
        <f t="shared" si="18"/>
        <v>1481835.27</v>
      </c>
      <c r="G62" s="41">
        <f t="shared" si="18"/>
        <v>869641.79</v>
      </c>
      <c r="H62" s="41">
        <f t="shared" si="18"/>
        <v>585306.22</v>
      </c>
      <c r="I62" s="41">
        <f>SUM(I63:I79)</f>
        <v>676277.24</v>
      </c>
      <c r="J62" s="41">
        <f t="shared" si="18"/>
        <v>818939.21</v>
      </c>
      <c r="K62" s="41">
        <f>SUM(K63:K76)</f>
        <v>1090961.45</v>
      </c>
      <c r="L62" s="46">
        <f>SUM(B62:K62)</f>
        <v>9950814.64</v>
      </c>
      <c r="M62" s="40"/>
    </row>
    <row r="63" spans="1:13" ht="18.75" customHeight="1">
      <c r="A63" s="47" t="s">
        <v>45</v>
      </c>
      <c r="B63" s="48">
        <v>777225.6900000001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777225.6900000001</v>
      </c>
      <c r="M63"/>
    </row>
    <row r="64" spans="1:13" ht="18.75" customHeight="1">
      <c r="A64" s="47" t="s">
        <v>54</v>
      </c>
      <c r="B64" s="17">
        <v>0</v>
      </c>
      <c r="C64" s="48">
        <v>475989.62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475989.62</v>
      </c>
      <c r="M64"/>
    </row>
    <row r="65" spans="1:13" ht="18.75" customHeight="1">
      <c r="A65" s="47" t="s">
        <v>55</v>
      </c>
      <c r="B65" s="17">
        <v>0</v>
      </c>
      <c r="C65" s="48">
        <v>67650.75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67650.75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1758655.26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1758655.26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1348332.14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1348332.14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1481835.27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1481835.27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869641.79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869641.79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585306.22</v>
      </c>
      <c r="I70" s="17">
        <v>0</v>
      </c>
      <c r="J70" s="17">
        <v>0</v>
      </c>
      <c r="K70" s="17">
        <v>0</v>
      </c>
      <c r="L70" s="46">
        <f t="shared" si="19"/>
        <v>585306.22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676277.24</v>
      </c>
      <c r="J71" s="17">
        <v>0</v>
      </c>
      <c r="K71" s="17">
        <v>0</v>
      </c>
      <c r="L71" s="46">
        <f t="shared" si="19"/>
        <v>676277.24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818939.21</v>
      </c>
      <c r="K72" s="17">
        <v>0</v>
      </c>
      <c r="L72" s="46">
        <f t="shared" si="19"/>
        <v>818939.21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640733.74</v>
      </c>
      <c r="L73" s="46">
        <f t="shared" si="19"/>
        <v>640733.74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450227.70999999996</v>
      </c>
      <c r="L74" s="46">
        <f t="shared" si="19"/>
        <v>450227.70999999996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2024-03-05T20:24:54Z</dcterms:modified>
  <cp:category/>
  <cp:version/>
  <cp:contentType/>
  <cp:contentStatus/>
</cp:coreProperties>
</file>