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<sst xmlns="http://schemas.openxmlformats.org/spreadsheetml/2006/main" count="88" uniqueCount="87">
  <si>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</si>
  <si>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</si>
  <si>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</si>
  <si>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</si>
  <si>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</si>
  <si>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</si>
  <si>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</si>
  <si>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</si>
  <si>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</si>
  <si>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</si>
  <si>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</si>
  <si>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</si>
  <si>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</si>
  <si>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</si>
  <si>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</si>
  <si>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</si>
  <si>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</si>
  <si>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</si>
  <si>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</si>
  <si>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</si>
  <si>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</si>
  <si>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</si>
  <si>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</si>
  <si>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</si>
  <si>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</si>
  <si>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</si>
  <si>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</si>
  <si>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</si>
  <si>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</si>
  <si>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</si>
  <si>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</si>
  <si>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</si>
  <si>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</si>
  <si>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</si>
  <si>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</si>
  <si>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</si>
  <si>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</si>
  <si>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</si>
  <si>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</si>
  <si>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</si>
  <si>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</si>
  <si>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</si>
  <si>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</si>
  <si>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</si>
  <si>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</si>
  <si>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</si>
  <si>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</si>
  <si>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</si>
  <si>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</si>
  <si>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</si>
  <si>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</si>
  <si>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</si>
  <si>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</si>
  <si>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</si>
  <si>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</si>
  <si>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</si>
  <si>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</si>
  <si>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</si>
  <si>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</si>
  <si>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</si>
  <si>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</si>
  <si>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</si>
  <si>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</si>
  <si>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</si>
  <si>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</si>
  <si>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</si>
  <si>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</si>
  <si>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</si>
  <si>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</si>
  <si>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</si>
  <si>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</si>
  <si>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</si>
  <si>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</si>
  <si>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</si>
  <si>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</si>
  <si>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</si>
  <si>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</si>
  <si>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</si>
  <si>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</si>
  <si>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</si>
  <si>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</si>
  <si>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</si>
  <si>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</si>
  <si>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</si>
  <si>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25/02/24 - VENCIMENTO 01/03/24</t>
  </si>
  <si>
    <t>4.9. Remuneração Veículos Elétricos</t>
  </si>
  <si>
    <t>TARIFA ZERO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</si>
</sst>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" fontId="3" fillId="36" borderId="11" xfId="49" applyFont="1" applyFill="1" applyBorder="1" applyAlignment="1">
      <alignment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0</v>
      </c>
      <c r="F3" s="67" t="s">
        <v>86</v>
      </c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29768</v>
      </c>
      <c r="C7" s="10">
        <f aca="true" t="shared" si="0" ref="C7:K7">C8+C11</f>
        <v>40327</v>
      </c>
      <c r="D7" s="10">
        <f t="shared" si="0"/>
        <v>122800</v>
      </c>
      <c r="E7" s="10">
        <f t="shared" si="0"/>
        <v>101485</v>
      </c>
      <c r="F7" s="10">
        <f t="shared" si="0"/>
        <v>129573</v>
      </c>
      <c r="G7" s="10">
        <f t="shared" si="0"/>
        <v>54202</v>
      </c>
      <c r="H7" s="10">
        <f t="shared" si="0"/>
        <v>36450</v>
      </c>
      <c r="I7" s="10">
        <f t="shared" si="0"/>
        <v>51590</v>
      </c>
      <c r="J7" s="10">
        <f t="shared" si="0"/>
        <v>34891</v>
      </c>
      <c r="K7" s="10">
        <f t="shared" si="0"/>
        <v>91843</v>
      </c>
      <c r="L7" s="10">
        <f aca="true" t="shared" si="1" ref="L7:L13">SUM(B7:K7)</f>
        <v>692929</v>
      </c>
      <c r="M7" s="11"/>
    </row>
    <row r="8" spans="1:13" ht="17.25" customHeight="1">
      <c r="A8" s="12" t="s">
        <v>81</v>
      </c>
      <c r="B8" s="13">
        <f>B9+B10</f>
        <v>0</v>
      </c>
      <c r="C8" s="13">
        <f aca="true" t="shared" si="2" ref="C8:K8">C9+C10</f>
        <v>0</v>
      </c>
      <c r="D8" s="13">
        <f t="shared" si="2"/>
        <v>0</v>
      </c>
      <c r="E8" s="13">
        <f t="shared" si="2"/>
        <v>0</v>
      </c>
      <c r="F8" s="13">
        <f t="shared" si="2"/>
        <v>0</v>
      </c>
      <c r="G8" s="13">
        <f t="shared" si="2"/>
        <v>0</v>
      </c>
      <c r="H8" s="13">
        <f t="shared" si="2"/>
        <v>0</v>
      </c>
      <c r="I8" s="13">
        <f t="shared" si="2"/>
        <v>0</v>
      </c>
      <c r="J8" s="13">
        <f t="shared" si="2"/>
        <v>0</v>
      </c>
      <c r="K8" s="13">
        <f t="shared" si="2"/>
        <v>0</v>
      </c>
      <c r="L8" s="13">
        <f t="shared" si="1"/>
        <v>0</v>
      </c>
      <c r="M8"/>
    </row>
    <row r="9" spans="1:13" ht="17.25" customHeight="1">
      <c r="A9" s="14" t="s">
        <v>18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3">
        <f t="shared" si="1"/>
        <v>0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 t="shared" si="1"/>
        <v>0</v>
      </c>
      <c r="M10"/>
    </row>
    <row r="11" spans="1:13" ht="17.25" customHeight="1">
      <c r="A11" s="12" t="s">
        <v>70</v>
      </c>
      <c r="B11" s="15">
        <v>29768</v>
      </c>
      <c r="C11" s="15">
        <v>40327</v>
      </c>
      <c r="D11" s="15">
        <v>122800</v>
      </c>
      <c r="E11" s="15">
        <v>101485</v>
      </c>
      <c r="F11" s="15">
        <v>129573</v>
      </c>
      <c r="G11" s="15">
        <v>54202</v>
      </c>
      <c r="H11" s="15">
        <v>36450</v>
      </c>
      <c r="I11" s="15">
        <v>51590</v>
      </c>
      <c r="J11" s="15">
        <v>34891</v>
      </c>
      <c r="K11" s="15">
        <v>91843</v>
      </c>
      <c r="L11" s="13">
        <f t="shared" si="1"/>
        <v>692929</v>
      </c>
      <c r="M11" s="60"/>
    </row>
    <row r="12" spans="1:13" ht="17.25" customHeight="1">
      <c r="A12" s="14" t="s">
        <v>83</v>
      </c>
      <c r="B12" s="15">
        <v>2685</v>
      </c>
      <c r="C12" s="15">
        <v>2539</v>
      </c>
      <c r="D12" s="15">
        <v>8470</v>
      </c>
      <c r="E12" s="15">
        <v>8292</v>
      </c>
      <c r="F12" s="15">
        <v>8905</v>
      </c>
      <c r="G12" s="15">
        <v>4130</v>
      </c>
      <c r="H12" s="15">
        <v>2756</v>
      </c>
      <c r="I12" s="15">
        <v>2263</v>
      </c>
      <c r="J12" s="15">
        <v>1933</v>
      </c>
      <c r="K12" s="15">
        <v>4668</v>
      </c>
      <c r="L12" s="13">
        <f t="shared" si="1"/>
        <v>46641</v>
      </c>
      <c r="M12" s="60"/>
    </row>
    <row r="13" spans="1:13" ht="17.25" customHeight="1">
      <c r="A13" s="14" t="s">
        <v>71</v>
      </c>
      <c r="B13" s="15">
        <f>+B11-B12</f>
        <v>27083</v>
      </c>
      <c r="C13" s="15">
        <f aca="true" t="shared" si="3" ref="C13:K13">+C11-C12</f>
        <v>37788</v>
      </c>
      <c r="D13" s="15">
        <f t="shared" si="3"/>
        <v>114330</v>
      </c>
      <c r="E13" s="15">
        <f t="shared" si="3"/>
        <v>93193</v>
      </c>
      <c r="F13" s="15">
        <f t="shared" si="3"/>
        <v>120668</v>
      </c>
      <c r="G13" s="15">
        <f t="shared" si="3"/>
        <v>50072</v>
      </c>
      <c r="H13" s="15">
        <f t="shared" si="3"/>
        <v>33694</v>
      </c>
      <c r="I13" s="15">
        <f t="shared" si="3"/>
        <v>49327</v>
      </c>
      <c r="J13" s="15">
        <f t="shared" si="3"/>
        <v>32958</v>
      </c>
      <c r="K13" s="15">
        <f t="shared" si="3"/>
        <v>87175</v>
      </c>
      <c r="L13" s="13">
        <f t="shared" si="1"/>
        <v>646288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1.304731281602761</v>
      </c>
      <c r="C18" s="22">
        <v>1.145136033590764</v>
      </c>
      <c r="D18" s="22">
        <v>1.042517845157185</v>
      </c>
      <c r="E18" s="22">
        <v>1.114490492204002</v>
      </c>
      <c r="F18" s="22">
        <v>1.207230777614092</v>
      </c>
      <c r="G18" s="22">
        <v>1.107928181420707</v>
      </c>
      <c r="H18" s="22">
        <v>1.034902324549957</v>
      </c>
      <c r="I18" s="22">
        <v>1.088732476899296</v>
      </c>
      <c r="J18" s="22">
        <v>1.278708633337336</v>
      </c>
      <c r="K18" s="22">
        <v>1.112505216360444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82</v>
      </c>
      <c r="B20" s="25">
        <f>SUM(B21:B30)</f>
        <v>322045.44999999995</v>
      </c>
      <c r="C20" s="25">
        <f aca="true" t="shared" si="4" ref="C20:K20">SUM(C21:C30)</f>
        <v>201295.65000000002</v>
      </c>
      <c r="D20" s="25">
        <f t="shared" si="4"/>
        <v>666406.8600000001</v>
      </c>
      <c r="E20" s="25">
        <f t="shared" si="4"/>
        <v>593683.46</v>
      </c>
      <c r="F20" s="25">
        <f t="shared" si="4"/>
        <v>720607.88</v>
      </c>
      <c r="G20" s="25">
        <f t="shared" si="4"/>
        <v>308839.67999999993</v>
      </c>
      <c r="H20" s="25">
        <f t="shared" si="4"/>
        <v>212636.70000000004</v>
      </c>
      <c r="I20" s="25">
        <f t="shared" si="4"/>
        <v>256434.66</v>
      </c>
      <c r="J20" s="25">
        <f t="shared" si="4"/>
        <v>225641.39</v>
      </c>
      <c r="K20" s="25">
        <f t="shared" si="4"/>
        <v>419264.95999999996</v>
      </c>
      <c r="L20" s="25">
        <f>SUM(B20:K20)</f>
        <v>3926856.69</v>
      </c>
      <c r="M20"/>
    </row>
    <row r="21" spans="1:13" ht="17.25" customHeight="1">
      <c r="A21" s="26" t="s">
        <v>22</v>
      </c>
      <c r="B21" s="56">
        <f>ROUND((B15+B16)*B7,2)</f>
        <v>218107.16</v>
      </c>
      <c r="C21" s="56">
        <f aca="true" t="shared" si="5" ref="C21:K21">ROUND((C15+C16)*C7,2)</f>
        <v>166360.97</v>
      </c>
      <c r="D21" s="56">
        <f t="shared" si="5"/>
        <v>602935.72</v>
      </c>
      <c r="E21" s="56">
        <f t="shared" si="5"/>
        <v>504725.5</v>
      </c>
      <c r="F21" s="56">
        <f t="shared" si="5"/>
        <v>569395.59</v>
      </c>
      <c r="G21" s="56">
        <f t="shared" si="5"/>
        <v>261898.64</v>
      </c>
      <c r="H21" s="56">
        <f t="shared" si="5"/>
        <v>194005.13</v>
      </c>
      <c r="I21" s="56">
        <f t="shared" si="5"/>
        <v>227661.51</v>
      </c>
      <c r="J21" s="56">
        <f t="shared" si="5"/>
        <v>165822.97</v>
      </c>
      <c r="K21" s="56">
        <f t="shared" si="5"/>
        <v>356442.68</v>
      </c>
      <c r="L21" s="33">
        <f aca="true" t="shared" si="6" ref="L21:L28">SUM(B21:K21)</f>
        <v>3267355.87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66464.07</v>
      </c>
      <c r="C22" s="33">
        <f t="shared" si="7"/>
        <v>24144.97</v>
      </c>
      <c r="D22" s="33">
        <f t="shared" si="7"/>
        <v>25635.53</v>
      </c>
      <c r="E22" s="33">
        <f t="shared" si="7"/>
        <v>57786.27</v>
      </c>
      <c r="F22" s="33">
        <f t="shared" si="7"/>
        <v>117996.29</v>
      </c>
      <c r="G22" s="33">
        <f t="shared" si="7"/>
        <v>28266.24</v>
      </c>
      <c r="H22" s="33">
        <f t="shared" si="7"/>
        <v>6771.23</v>
      </c>
      <c r="I22" s="33">
        <f t="shared" si="7"/>
        <v>20200.97</v>
      </c>
      <c r="J22" s="33">
        <f t="shared" si="7"/>
        <v>46216.29</v>
      </c>
      <c r="K22" s="33">
        <f t="shared" si="7"/>
        <v>40101.66</v>
      </c>
      <c r="L22" s="33">
        <f t="shared" si="6"/>
        <v>433583.5199999999</v>
      </c>
      <c r="M22"/>
    </row>
    <row r="23" spans="1:13" ht="17.25" customHeight="1">
      <c r="A23" s="27" t="s">
        <v>24</v>
      </c>
      <c r="B23" s="33">
        <v>1129.62</v>
      </c>
      <c r="C23" s="33">
        <v>8106.69</v>
      </c>
      <c r="D23" s="33">
        <v>31432.01</v>
      </c>
      <c r="E23" s="33">
        <v>25213.63</v>
      </c>
      <c r="F23" s="33">
        <v>26913.95</v>
      </c>
      <c r="G23" s="33">
        <v>17469.66</v>
      </c>
      <c r="H23" s="33">
        <v>9169.11</v>
      </c>
      <c r="I23" s="33">
        <v>5714.56</v>
      </c>
      <c r="J23" s="33">
        <v>8825.48</v>
      </c>
      <c r="K23" s="33">
        <v>17363.96</v>
      </c>
      <c r="L23" s="33">
        <f t="shared" si="6"/>
        <v>151338.66999999998</v>
      </c>
      <c r="M23"/>
    </row>
    <row r="24" spans="1:13" ht="17.25" customHeight="1">
      <c r="A24" s="27" t="s">
        <v>25</v>
      </c>
      <c r="B24" s="33">
        <v>1892.12</v>
      </c>
      <c r="C24" s="29">
        <v>1892.12</v>
      </c>
      <c r="D24" s="29">
        <v>3784.24</v>
      </c>
      <c r="E24" s="29">
        <v>3784.24</v>
      </c>
      <c r="F24" s="33">
        <v>3784.24</v>
      </c>
      <c r="G24" s="29">
        <v>0</v>
      </c>
      <c r="H24" s="33">
        <v>1892.12</v>
      </c>
      <c r="I24" s="29">
        <v>1892.12</v>
      </c>
      <c r="J24" s="29">
        <v>3784.24</v>
      </c>
      <c r="K24" s="29">
        <v>3784.24</v>
      </c>
      <c r="L24" s="33">
        <f t="shared" si="6"/>
        <v>26489.679999999993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654.92</v>
      </c>
      <c r="C26" s="33">
        <v>410.42</v>
      </c>
      <c r="D26" s="33">
        <v>1356.42</v>
      </c>
      <c r="E26" s="33">
        <v>1207.97</v>
      </c>
      <c r="F26" s="33">
        <v>1467.03</v>
      </c>
      <c r="G26" s="33">
        <v>628.73</v>
      </c>
      <c r="H26" s="33">
        <v>433.7</v>
      </c>
      <c r="I26" s="33">
        <v>521.03</v>
      </c>
      <c r="J26" s="33">
        <v>459.9</v>
      </c>
      <c r="K26" s="33">
        <v>852.86</v>
      </c>
      <c r="L26" s="33">
        <f t="shared" si="6"/>
        <v>7992.979999999999</v>
      </c>
      <c r="M26" s="60"/>
    </row>
    <row r="27" spans="1:13" ht="17.25" customHeight="1">
      <c r="A27" s="27" t="s">
        <v>74</v>
      </c>
      <c r="B27" s="33">
        <v>349.08</v>
      </c>
      <c r="C27" s="33">
        <v>264.26</v>
      </c>
      <c r="D27" s="33">
        <v>861.26</v>
      </c>
      <c r="E27" s="33">
        <v>658.65</v>
      </c>
      <c r="F27" s="33">
        <v>718.43</v>
      </c>
      <c r="G27" s="33">
        <v>401.74</v>
      </c>
      <c r="H27" s="33">
        <v>249.19</v>
      </c>
      <c r="I27" s="33">
        <v>303.1</v>
      </c>
      <c r="J27" s="33">
        <v>365.31</v>
      </c>
      <c r="K27" s="33">
        <v>492.56</v>
      </c>
      <c r="L27" s="33">
        <f t="shared" si="6"/>
        <v>4663.580000000001</v>
      </c>
      <c r="M27" s="60"/>
    </row>
    <row r="28" spans="1:13" ht="17.25" customHeight="1">
      <c r="A28" s="27" t="s">
        <v>75</v>
      </c>
      <c r="B28" s="33">
        <v>157</v>
      </c>
      <c r="C28" s="33">
        <v>116.22</v>
      </c>
      <c r="D28" s="33">
        <v>401.68</v>
      </c>
      <c r="E28" s="33">
        <v>307.2</v>
      </c>
      <c r="F28" s="33">
        <v>332.35</v>
      </c>
      <c r="G28" s="33">
        <v>174.67</v>
      </c>
      <c r="H28" s="33">
        <v>116.22</v>
      </c>
      <c r="I28" s="33">
        <v>141.37</v>
      </c>
      <c r="J28" s="33">
        <v>167.2</v>
      </c>
      <c r="K28" s="33">
        <v>227</v>
      </c>
      <c r="L28" s="33">
        <f t="shared" si="6"/>
        <v>2140.9100000000008</v>
      </c>
      <c r="M28" s="60"/>
    </row>
    <row r="29" spans="1:13" ht="17.25" customHeight="1">
      <c r="A29" s="27" t="s">
        <v>85</v>
      </c>
      <c r="B29" s="33">
        <v>33291.48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33291.48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-108614.71999999999</v>
      </c>
      <c r="C32" s="33">
        <f t="shared" si="8"/>
        <v>0</v>
      </c>
      <c r="D32" s="33">
        <f t="shared" si="8"/>
        <v>0</v>
      </c>
      <c r="E32" s="33">
        <f t="shared" si="8"/>
        <v>-387765.92</v>
      </c>
      <c r="F32" s="33">
        <f t="shared" si="8"/>
        <v>-502000</v>
      </c>
      <c r="G32" s="33">
        <f t="shared" si="8"/>
        <v>0</v>
      </c>
      <c r="H32" s="33">
        <f t="shared" si="8"/>
        <v>0</v>
      </c>
      <c r="I32" s="33">
        <f t="shared" si="8"/>
        <v>-171000</v>
      </c>
      <c r="J32" s="33">
        <f t="shared" si="8"/>
        <v>0</v>
      </c>
      <c r="K32" s="33">
        <f t="shared" si="8"/>
        <v>0</v>
      </c>
      <c r="L32" s="33">
        <f aca="true" t="shared" si="9" ref="L32:L39">SUM(B32:K32)</f>
        <v>-1169380.64</v>
      </c>
      <c r="M32"/>
    </row>
    <row r="33" spans="1:13" ht="18.75" customHeight="1">
      <c r="A33" s="27" t="s">
        <v>28</v>
      </c>
      <c r="B33" s="33">
        <f>B34+B35+B36+B37</f>
        <v>0</v>
      </c>
      <c r="C33" s="33">
        <f aca="true" t="shared" si="10" ref="C33:K33">C34+C35+C36+C37</f>
        <v>0</v>
      </c>
      <c r="D33" s="33">
        <f t="shared" si="10"/>
        <v>0</v>
      </c>
      <c r="E33" s="33">
        <f t="shared" si="10"/>
        <v>0</v>
      </c>
      <c r="F33" s="33">
        <f t="shared" si="10"/>
        <v>0</v>
      </c>
      <c r="G33" s="33">
        <f t="shared" si="10"/>
        <v>0</v>
      </c>
      <c r="H33" s="33">
        <f t="shared" si="10"/>
        <v>0</v>
      </c>
      <c r="I33" s="33">
        <f t="shared" si="10"/>
        <v>0</v>
      </c>
      <c r="J33" s="33">
        <f t="shared" si="10"/>
        <v>0</v>
      </c>
      <c r="K33" s="33">
        <f t="shared" si="10"/>
        <v>0</v>
      </c>
      <c r="L33" s="33">
        <f t="shared" si="9"/>
        <v>0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0</v>
      </c>
      <c r="C34" s="33">
        <f t="shared" si="11"/>
        <v>0</v>
      </c>
      <c r="D34" s="33">
        <f t="shared" si="11"/>
        <v>0</v>
      </c>
      <c r="E34" s="33">
        <f t="shared" si="11"/>
        <v>0</v>
      </c>
      <c r="F34" s="33">
        <f t="shared" si="11"/>
        <v>0</v>
      </c>
      <c r="G34" s="33">
        <f t="shared" si="11"/>
        <v>0</v>
      </c>
      <c r="H34" s="33">
        <f t="shared" si="11"/>
        <v>0</v>
      </c>
      <c r="I34" s="33">
        <f t="shared" si="11"/>
        <v>0</v>
      </c>
      <c r="J34" s="33">
        <f t="shared" si="11"/>
        <v>0</v>
      </c>
      <c r="K34" s="33">
        <f t="shared" si="11"/>
        <v>0</v>
      </c>
      <c r="L34" s="33">
        <f t="shared" si="9"/>
        <v>0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0</v>
      </c>
      <c r="J37" s="17">
        <v>0</v>
      </c>
      <c r="K37" s="17">
        <v>0</v>
      </c>
      <c r="L37" s="33">
        <f t="shared" si="9"/>
        <v>0</v>
      </c>
      <c r="M37"/>
    </row>
    <row r="38" spans="1:13" s="36" customFormat="1" ht="18.75" customHeight="1">
      <c r="A38" s="27" t="s">
        <v>32</v>
      </c>
      <c r="B38" s="38">
        <f>SUM(B39:B50)</f>
        <v>-108614.71999999999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-387765.92</v>
      </c>
      <c r="F38" s="38">
        <f t="shared" si="12"/>
        <v>-502000</v>
      </c>
      <c r="G38" s="38">
        <f t="shared" si="12"/>
        <v>0</v>
      </c>
      <c r="H38" s="38">
        <f t="shared" si="12"/>
        <v>0</v>
      </c>
      <c r="I38" s="38">
        <f t="shared" si="12"/>
        <v>-171000</v>
      </c>
      <c r="J38" s="38">
        <f t="shared" si="12"/>
        <v>0</v>
      </c>
      <c r="K38" s="38">
        <f t="shared" si="12"/>
        <v>0</v>
      </c>
      <c r="L38" s="33">
        <f t="shared" si="9"/>
        <v>-1169380.64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-27034.01</v>
      </c>
      <c r="C40" s="17">
        <v>0</v>
      </c>
      <c r="D40" s="17">
        <v>0</v>
      </c>
      <c r="E40" s="33">
        <v>-6165.92</v>
      </c>
      <c r="F40" s="28">
        <v>0</v>
      </c>
      <c r="G40" s="28">
        <v>0</v>
      </c>
      <c r="H40" s="33">
        <v>0</v>
      </c>
      <c r="I40" s="17">
        <v>0</v>
      </c>
      <c r="J40" s="28">
        <v>0</v>
      </c>
      <c r="K40" s="17">
        <v>0</v>
      </c>
      <c r="L40" s="33">
        <f>SUM(B40:K40)</f>
        <v>-33199.93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f>SUM(B47:K47)</f>
        <v>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-381600</v>
      </c>
      <c r="F48" s="17">
        <v>-502000</v>
      </c>
      <c r="G48" s="17">
        <v>0</v>
      </c>
      <c r="H48" s="17">
        <v>0</v>
      </c>
      <c r="I48" s="17">
        <v>-171000</v>
      </c>
      <c r="J48" s="17">
        <v>0</v>
      </c>
      <c r="K48" s="17">
        <v>0</v>
      </c>
      <c r="L48" s="17">
        <f>SUM(B48:K48)</f>
        <v>-1054600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213430.72999999998</v>
      </c>
      <c r="C56" s="41">
        <f t="shared" si="16"/>
        <v>201295.65000000002</v>
      </c>
      <c r="D56" s="41">
        <f t="shared" si="16"/>
        <v>666406.8600000001</v>
      </c>
      <c r="E56" s="41">
        <f t="shared" si="16"/>
        <v>200815.75999999995</v>
      </c>
      <c r="F56" s="41">
        <f t="shared" si="16"/>
        <v>174524.84999999998</v>
      </c>
      <c r="G56" s="41">
        <f t="shared" si="16"/>
        <v>308839.67999999993</v>
      </c>
      <c r="H56" s="41">
        <f t="shared" si="16"/>
        <v>212636.70000000004</v>
      </c>
      <c r="I56" s="41">
        <f t="shared" si="16"/>
        <v>85434.66</v>
      </c>
      <c r="J56" s="41">
        <f t="shared" si="16"/>
        <v>225641.39</v>
      </c>
      <c r="K56" s="41">
        <f t="shared" si="16"/>
        <v>419264.95999999996</v>
      </c>
      <c r="L56" s="42">
        <f t="shared" si="14"/>
        <v>2708291.2399999998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-5101.780000000028</v>
      </c>
      <c r="F57" s="18">
        <v>-44083.03000000003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-49184.810000000056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213430.73</v>
      </c>
      <c r="C62" s="41">
        <f aca="true" t="shared" si="18" ref="C62:J62">SUM(C63:C74)</f>
        <v>201295.65000000002</v>
      </c>
      <c r="D62" s="41">
        <f t="shared" si="18"/>
        <v>666406.8575482169</v>
      </c>
      <c r="E62" s="41">
        <f t="shared" si="18"/>
        <v>200815.76160235016</v>
      </c>
      <c r="F62" s="41">
        <f t="shared" si="18"/>
        <v>174524.84633842902</v>
      </c>
      <c r="G62" s="41">
        <f t="shared" si="18"/>
        <v>308839.68392633327</v>
      </c>
      <c r="H62" s="41">
        <f t="shared" si="18"/>
        <v>212636.70000192474</v>
      </c>
      <c r="I62" s="41">
        <f>SUM(I63:I79)</f>
        <v>85434.65965432802</v>
      </c>
      <c r="J62" s="41">
        <f t="shared" si="18"/>
        <v>225641.3933384469</v>
      </c>
      <c r="K62" s="41">
        <f>SUM(K63:K76)</f>
        <v>419264.95999999996</v>
      </c>
      <c r="L62" s="46">
        <f>SUM(B62:K62)</f>
        <v>2708291.2424100293</v>
      </c>
      <c r="M62" s="40"/>
    </row>
    <row r="63" spans="1:13" ht="18.75" customHeight="1">
      <c r="A63" s="47" t="s">
        <v>46</v>
      </c>
      <c r="B63" s="48">
        <v>213430.73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213430.73</v>
      </c>
      <c r="M63"/>
    </row>
    <row r="64" spans="1:13" ht="18.75" customHeight="1">
      <c r="A64" s="47" t="s">
        <v>55</v>
      </c>
      <c r="B64" s="17">
        <v>0</v>
      </c>
      <c r="C64" s="48">
        <v>175992.79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175992.79</v>
      </c>
      <c r="M64"/>
    </row>
    <row r="65" spans="1:13" ht="18.75" customHeight="1">
      <c r="A65" s="47" t="s">
        <v>56</v>
      </c>
      <c r="B65" s="17">
        <v>0</v>
      </c>
      <c r="C65" s="48">
        <v>25302.86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25302.86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666406.8575482169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666406.8575482169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200815.76160235016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200815.76160235016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174524.84633842902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174524.84633842902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308839.68392633327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308839.68392633327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212636.70000192474</v>
      </c>
      <c r="I70" s="17">
        <v>0</v>
      </c>
      <c r="J70" s="17">
        <v>0</v>
      </c>
      <c r="K70" s="17">
        <v>0</v>
      </c>
      <c r="L70" s="46">
        <f t="shared" si="19"/>
        <v>212636.70000192474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85434.65965432802</v>
      </c>
      <c r="J71" s="17">
        <v>0</v>
      </c>
      <c r="K71" s="17">
        <v>0</v>
      </c>
      <c r="L71" s="46">
        <f t="shared" si="19"/>
        <v>85434.65965432802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225641.3933384469</v>
      </c>
      <c r="K72" s="17">
        <v>0</v>
      </c>
      <c r="L72" s="46">
        <f t="shared" si="19"/>
        <v>225641.3933384469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200450.58</v>
      </c>
      <c r="L73" s="46">
        <f t="shared" si="19"/>
        <v>200450.58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218814.38</v>
      </c>
      <c r="L74" s="46">
        <f t="shared" si="19"/>
        <v>218814.38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/>
    </row>
    <row r="78" spans="1:11" ht="18" customHeight="1">
      <c r="A78" s="54"/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2024-02-29T18:54:03Z</dcterms:modified>
  <cp:category/>
  <cp:version/>
  <cp:contentType/>
  <cp:contentStatus/>
</cp:coreProperties>
</file>