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<sst xmlns="http://schemas.openxmlformats.org/spreadsheetml/2006/main" count="87" uniqueCount="86">
  <si>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</si>
  <si>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</si>
  <si>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</si>
  <si>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</si>
  <si>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</si>
  <si>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</si>
  <si>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</si>
  <si>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</si>
  <si>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</si>
  <si>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</si>
  <si>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</si>
  <si>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</si>
  <si>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</si>
  <si>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</si>
  <si>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</si>
  <si>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</si>
  <si>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</si>
  <si>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</si>
  <si>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</si>
  <si>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</si>
  <si>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</si>
  <si>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</si>
  <si>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</si>
  <si>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</si>
  <si>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</si>
  <si>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</si>
  <si>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</si>
  <si>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</si>
  <si>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</si>
  <si>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</si>
  <si>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</si>
  <si>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</si>
  <si>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</si>
  <si>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</si>
  <si>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</si>
  <si>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</si>
  <si>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</si>
  <si>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</si>
  <si>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</si>
  <si>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</si>
  <si>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</si>
  <si>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</si>
  <si>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</si>
  <si>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</si>
  <si>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</si>
  <si>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</si>
  <si>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</si>
  <si>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</si>
  <si>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</si>
  <si>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</si>
  <si>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</si>
  <si>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</si>
  <si>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</si>
  <si>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</si>
  <si>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</si>
  <si>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</si>
  <si>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</si>
  <si>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</si>
  <si>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</si>
  <si>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</si>
  <si>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</si>
  <si>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</si>
  <si>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</si>
  <si>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</si>
  <si>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</si>
  <si>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</si>
  <si>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</si>
  <si>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</si>
  <si>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</si>
  <si>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</si>
  <si>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</si>
  <si>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</si>
  <si>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</si>
  <si>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</si>
  <si>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</si>
  <si>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</si>
  <si>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</si>
  <si>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</si>
  <si>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</si>
  <si>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</si>
  <si>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</si>
  <si>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</si>
  <si>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</si>
  <si>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</si>
  <si>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24/02/24 - VENCIMENTO 01/03/24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</si>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</sst>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9" sqref="C29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42807</v>
      </c>
      <c r="C7" s="10">
        <f aca="true" t="shared" si="0" ref="C7:K7">C8+C11</f>
        <v>56522</v>
      </c>
      <c r="D7" s="10">
        <f t="shared" si="0"/>
        <v>179989</v>
      </c>
      <c r="E7" s="10">
        <f t="shared" si="0"/>
        <v>134634</v>
      </c>
      <c r="F7" s="10">
        <f t="shared" si="0"/>
        <v>151100</v>
      </c>
      <c r="G7" s="10">
        <f t="shared" si="0"/>
        <v>72440</v>
      </c>
      <c r="H7" s="10">
        <f t="shared" si="0"/>
        <v>38120</v>
      </c>
      <c r="I7" s="10">
        <f t="shared" si="0"/>
        <v>68929</v>
      </c>
      <c r="J7" s="10">
        <f t="shared" si="0"/>
        <v>45573</v>
      </c>
      <c r="K7" s="10">
        <f t="shared" si="0"/>
        <v>119812</v>
      </c>
      <c r="L7" s="10">
        <f aca="true" t="shared" si="1" ref="L7:L13">SUM(B7:K7)</f>
        <v>909926</v>
      </c>
      <c r="M7" s="11"/>
    </row>
    <row r="8" spans="1:13" ht="17.25" customHeight="1">
      <c r="A8" s="12" t="s">
        <v>81</v>
      </c>
      <c r="B8" s="13">
        <f>B9+B10</f>
        <v>3221</v>
      </c>
      <c r="C8" s="13">
        <f aca="true" t="shared" si="2" ref="C8:K8">C9+C10</f>
        <v>3446</v>
      </c>
      <c r="D8" s="13">
        <f t="shared" si="2"/>
        <v>11655</v>
      </c>
      <c r="E8" s="13">
        <f t="shared" si="2"/>
        <v>8051</v>
      </c>
      <c r="F8" s="13">
        <f t="shared" si="2"/>
        <v>7900</v>
      </c>
      <c r="G8" s="13">
        <f t="shared" si="2"/>
        <v>4987</v>
      </c>
      <c r="H8" s="13">
        <f t="shared" si="2"/>
        <v>2229</v>
      </c>
      <c r="I8" s="13">
        <f t="shared" si="2"/>
        <v>3046</v>
      </c>
      <c r="J8" s="13">
        <f t="shared" si="2"/>
        <v>2666</v>
      </c>
      <c r="K8" s="13">
        <f t="shared" si="2"/>
        <v>6755</v>
      </c>
      <c r="L8" s="13">
        <f t="shared" si="1"/>
        <v>53956</v>
      </c>
      <c r="M8"/>
    </row>
    <row r="9" spans="1:13" ht="17.25" customHeight="1">
      <c r="A9" s="14" t="s">
        <v>18</v>
      </c>
      <c r="B9" s="15">
        <v>3221</v>
      </c>
      <c r="C9" s="15">
        <v>3446</v>
      </c>
      <c r="D9" s="15">
        <v>11655</v>
      </c>
      <c r="E9" s="15">
        <v>8051</v>
      </c>
      <c r="F9" s="15">
        <v>7900</v>
      </c>
      <c r="G9" s="15">
        <v>4987</v>
      </c>
      <c r="H9" s="15">
        <v>2202</v>
      </c>
      <c r="I9" s="15">
        <v>3046</v>
      </c>
      <c r="J9" s="15">
        <v>2666</v>
      </c>
      <c r="K9" s="15">
        <v>6755</v>
      </c>
      <c r="L9" s="13">
        <f t="shared" si="1"/>
        <v>53929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27</v>
      </c>
      <c r="I10" s="15">
        <v>0</v>
      </c>
      <c r="J10" s="15">
        <v>0</v>
      </c>
      <c r="K10" s="15">
        <v>0</v>
      </c>
      <c r="L10" s="13">
        <f t="shared" si="1"/>
        <v>27</v>
      </c>
      <c r="M10"/>
    </row>
    <row r="11" spans="1:13" ht="17.25" customHeight="1">
      <c r="A11" s="12" t="s">
        <v>70</v>
      </c>
      <c r="B11" s="15">
        <v>39586</v>
      </c>
      <c r="C11" s="15">
        <v>53076</v>
      </c>
      <c r="D11" s="15">
        <v>168334</v>
      </c>
      <c r="E11" s="15">
        <v>126583</v>
      </c>
      <c r="F11" s="15">
        <v>143200</v>
      </c>
      <c r="G11" s="15">
        <v>67453</v>
      </c>
      <c r="H11" s="15">
        <v>35891</v>
      </c>
      <c r="I11" s="15">
        <v>65883</v>
      </c>
      <c r="J11" s="15">
        <v>42907</v>
      </c>
      <c r="K11" s="15">
        <v>113057</v>
      </c>
      <c r="L11" s="13">
        <f t="shared" si="1"/>
        <v>855970</v>
      </c>
      <c r="M11" s="60"/>
    </row>
    <row r="12" spans="1:13" ht="17.25" customHeight="1">
      <c r="A12" s="14" t="s">
        <v>83</v>
      </c>
      <c r="B12" s="15">
        <v>4737</v>
      </c>
      <c r="C12" s="15">
        <v>4476</v>
      </c>
      <c r="D12" s="15">
        <v>15052</v>
      </c>
      <c r="E12" s="15">
        <v>13214</v>
      </c>
      <c r="F12" s="15">
        <v>12941</v>
      </c>
      <c r="G12" s="15">
        <v>6769</v>
      </c>
      <c r="H12" s="15">
        <v>3368</v>
      </c>
      <c r="I12" s="15">
        <v>3447</v>
      </c>
      <c r="J12" s="15">
        <v>3317</v>
      </c>
      <c r="K12" s="15">
        <v>7331</v>
      </c>
      <c r="L12" s="13">
        <f t="shared" si="1"/>
        <v>74652</v>
      </c>
      <c r="M12" s="60"/>
    </row>
    <row r="13" spans="1:13" ht="17.25" customHeight="1">
      <c r="A13" s="14" t="s">
        <v>71</v>
      </c>
      <c r="B13" s="15">
        <f>+B11-B12</f>
        <v>34849</v>
      </c>
      <c r="C13" s="15">
        <f aca="true" t="shared" si="3" ref="C13:K13">+C11-C12</f>
        <v>48600</v>
      </c>
      <c r="D13" s="15">
        <f t="shared" si="3"/>
        <v>153282</v>
      </c>
      <c r="E13" s="15">
        <f t="shared" si="3"/>
        <v>113369</v>
      </c>
      <c r="F13" s="15">
        <f t="shared" si="3"/>
        <v>130259</v>
      </c>
      <c r="G13" s="15">
        <f t="shared" si="3"/>
        <v>60684</v>
      </c>
      <c r="H13" s="15">
        <f t="shared" si="3"/>
        <v>32523</v>
      </c>
      <c r="I13" s="15">
        <f t="shared" si="3"/>
        <v>62436</v>
      </c>
      <c r="J13" s="15">
        <f t="shared" si="3"/>
        <v>39590</v>
      </c>
      <c r="K13" s="15">
        <f t="shared" si="3"/>
        <v>105726</v>
      </c>
      <c r="L13" s="13">
        <f t="shared" si="1"/>
        <v>781318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1.291397854961746</v>
      </c>
      <c r="C18" s="22">
        <v>1.148978082341615</v>
      </c>
      <c r="D18" s="22">
        <v>1.039538606902615</v>
      </c>
      <c r="E18" s="22">
        <v>1.127639557844596</v>
      </c>
      <c r="F18" s="22">
        <v>1.188964818518802</v>
      </c>
      <c r="G18" s="22">
        <v>1.10020406931454</v>
      </c>
      <c r="H18" s="22">
        <v>1.040494372771785</v>
      </c>
      <c r="I18" s="22">
        <v>1.088701237821486</v>
      </c>
      <c r="J18" s="22">
        <v>1.261645712937485</v>
      </c>
      <c r="K18" s="22">
        <v>1.087070981459946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444497.51</v>
      </c>
      <c r="C20" s="25">
        <f aca="true" t="shared" si="4" ref="C20:K20">SUM(C21:C30)</f>
        <v>279766.1599999999</v>
      </c>
      <c r="D20" s="25">
        <f t="shared" si="4"/>
        <v>973433.2500000001</v>
      </c>
      <c r="E20" s="25">
        <f t="shared" si="4"/>
        <v>792488.54</v>
      </c>
      <c r="F20" s="25">
        <f t="shared" si="4"/>
        <v>832676.97</v>
      </c>
      <c r="G20" s="25">
        <f t="shared" si="4"/>
        <v>406236.84</v>
      </c>
      <c r="H20" s="25">
        <f t="shared" si="4"/>
        <v>224599.53999999998</v>
      </c>
      <c r="I20" s="25">
        <f t="shared" si="4"/>
        <v>344027.93</v>
      </c>
      <c r="J20" s="25">
        <f t="shared" si="4"/>
        <v>289038.1</v>
      </c>
      <c r="K20" s="25">
        <f t="shared" si="4"/>
        <v>531970.0700000001</v>
      </c>
      <c r="L20" s="25">
        <f>SUM(B20:K20)</f>
        <v>5118734.909999999</v>
      </c>
      <c r="M20"/>
    </row>
    <row r="21" spans="1:13" ht="17.25" customHeight="1">
      <c r="A21" s="26" t="s">
        <v>22</v>
      </c>
      <c r="B21" s="56">
        <f>ROUND((B15+B16)*B7,2)</f>
        <v>313642.61</v>
      </c>
      <c r="C21" s="56">
        <f aca="true" t="shared" si="5" ref="C21:K21">ROUND((C15+C16)*C7,2)</f>
        <v>233170.21</v>
      </c>
      <c r="D21" s="56">
        <f t="shared" si="5"/>
        <v>883727.99</v>
      </c>
      <c r="E21" s="56">
        <f t="shared" si="5"/>
        <v>669588.74</v>
      </c>
      <c r="F21" s="56">
        <f t="shared" si="5"/>
        <v>663993.84</v>
      </c>
      <c r="G21" s="56">
        <f t="shared" si="5"/>
        <v>350022.84</v>
      </c>
      <c r="H21" s="56">
        <f t="shared" si="5"/>
        <v>202893.7</v>
      </c>
      <c r="I21" s="56">
        <f t="shared" si="5"/>
        <v>304176.78</v>
      </c>
      <c r="J21" s="56">
        <f t="shared" si="5"/>
        <v>216590.24</v>
      </c>
      <c r="K21" s="56">
        <f t="shared" si="5"/>
        <v>464990.37</v>
      </c>
      <c r="L21" s="33">
        <f aca="true" t="shared" si="6" ref="L21:L28">SUM(B21:K21)</f>
        <v>4302797.32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91394.78</v>
      </c>
      <c r="C22" s="33">
        <f t="shared" si="7"/>
        <v>34737.25</v>
      </c>
      <c r="D22" s="33">
        <f t="shared" si="7"/>
        <v>34941.37</v>
      </c>
      <c r="E22" s="33">
        <f t="shared" si="7"/>
        <v>85466.01</v>
      </c>
      <c r="F22" s="33">
        <f t="shared" si="7"/>
        <v>125471.48</v>
      </c>
      <c r="G22" s="33">
        <f t="shared" si="7"/>
        <v>35073.71</v>
      </c>
      <c r="H22" s="33">
        <f t="shared" si="7"/>
        <v>8216.05</v>
      </c>
      <c r="I22" s="33">
        <f t="shared" si="7"/>
        <v>26980.86</v>
      </c>
      <c r="J22" s="33">
        <f t="shared" si="7"/>
        <v>56669.91</v>
      </c>
      <c r="K22" s="33">
        <f t="shared" si="7"/>
        <v>40487.17</v>
      </c>
      <c r="L22" s="33">
        <f t="shared" si="6"/>
        <v>539438.59</v>
      </c>
      <c r="M22"/>
    </row>
    <row r="23" spans="1:13" ht="17.25" customHeight="1">
      <c r="A23" s="27" t="s">
        <v>24</v>
      </c>
      <c r="B23" s="33">
        <v>3210.49</v>
      </c>
      <c r="C23" s="33">
        <v>9169.86</v>
      </c>
      <c r="D23" s="33">
        <v>48267.15</v>
      </c>
      <c r="E23" s="33">
        <v>31501.93</v>
      </c>
      <c r="F23" s="33">
        <v>37136.64</v>
      </c>
      <c r="G23" s="33">
        <v>19958.44</v>
      </c>
      <c r="H23" s="33">
        <v>10897.52</v>
      </c>
      <c r="I23" s="33">
        <v>10021.4</v>
      </c>
      <c r="J23" s="33">
        <v>11030.41</v>
      </c>
      <c r="K23" s="33">
        <v>21197</v>
      </c>
      <c r="L23" s="33">
        <f t="shared" si="6"/>
        <v>202390.83999999997</v>
      </c>
      <c r="M23"/>
    </row>
    <row r="24" spans="1:13" ht="17.25" customHeight="1">
      <c r="A24" s="27" t="s">
        <v>25</v>
      </c>
      <c r="B24" s="33">
        <v>1892.12</v>
      </c>
      <c r="C24" s="29">
        <v>1892.12</v>
      </c>
      <c r="D24" s="29">
        <v>3784.24</v>
      </c>
      <c r="E24" s="29">
        <v>3784.24</v>
      </c>
      <c r="F24" s="33">
        <v>3784.24</v>
      </c>
      <c r="G24" s="29">
        <v>0</v>
      </c>
      <c r="H24" s="33">
        <v>1892.12</v>
      </c>
      <c r="I24" s="29">
        <v>1892.12</v>
      </c>
      <c r="J24" s="29">
        <v>3784.24</v>
      </c>
      <c r="K24" s="29">
        <v>3784.24</v>
      </c>
      <c r="L24" s="33">
        <f t="shared" si="6"/>
        <v>26489.679999999993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663.66</v>
      </c>
      <c r="C26" s="33">
        <v>416.24</v>
      </c>
      <c r="D26" s="33">
        <v>1449.56</v>
      </c>
      <c r="E26" s="33">
        <v>1181.77</v>
      </c>
      <c r="F26" s="33">
        <v>1239.99</v>
      </c>
      <c r="G26" s="33">
        <v>605.44</v>
      </c>
      <c r="H26" s="33">
        <v>334.74</v>
      </c>
      <c r="I26" s="33">
        <v>512.3</v>
      </c>
      <c r="J26" s="33">
        <v>430.79</v>
      </c>
      <c r="K26" s="33">
        <v>791.73</v>
      </c>
      <c r="L26" s="33">
        <f t="shared" si="6"/>
        <v>7626.219999999999</v>
      </c>
      <c r="M26" s="60"/>
    </row>
    <row r="27" spans="1:13" ht="17.25" customHeight="1">
      <c r="A27" s="27" t="s">
        <v>74</v>
      </c>
      <c r="B27" s="33">
        <v>349.08</v>
      </c>
      <c r="C27" s="33">
        <v>264.26</v>
      </c>
      <c r="D27" s="33">
        <v>861.26</v>
      </c>
      <c r="E27" s="33">
        <v>658.65</v>
      </c>
      <c r="F27" s="33">
        <v>718.43</v>
      </c>
      <c r="G27" s="33">
        <v>401.74</v>
      </c>
      <c r="H27" s="33">
        <v>249.19</v>
      </c>
      <c r="I27" s="33">
        <v>303.1</v>
      </c>
      <c r="J27" s="33">
        <v>365.31</v>
      </c>
      <c r="K27" s="33">
        <v>492.56</v>
      </c>
      <c r="L27" s="33">
        <f t="shared" si="6"/>
        <v>4663.580000000001</v>
      </c>
      <c r="M27" s="60"/>
    </row>
    <row r="28" spans="1:13" ht="17.25" customHeight="1">
      <c r="A28" s="27" t="s">
        <v>75</v>
      </c>
      <c r="B28" s="33">
        <v>157</v>
      </c>
      <c r="C28" s="33">
        <v>116.22</v>
      </c>
      <c r="D28" s="33">
        <v>401.68</v>
      </c>
      <c r="E28" s="33">
        <v>307.2</v>
      </c>
      <c r="F28" s="33">
        <v>332.35</v>
      </c>
      <c r="G28" s="33">
        <v>174.67</v>
      </c>
      <c r="H28" s="33">
        <v>116.22</v>
      </c>
      <c r="I28" s="33">
        <v>141.37</v>
      </c>
      <c r="J28" s="33">
        <v>167.2</v>
      </c>
      <c r="K28" s="33">
        <v>227</v>
      </c>
      <c r="L28" s="33">
        <f t="shared" si="6"/>
        <v>2140.9100000000008</v>
      </c>
      <c r="M28" s="60"/>
    </row>
    <row r="29" spans="1:13" ht="17.25" customHeight="1">
      <c r="A29" s="27" t="s">
        <v>85</v>
      </c>
      <c r="B29" s="33">
        <v>33187.77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33291.48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-122787.11999999998</v>
      </c>
      <c r="C32" s="33">
        <f t="shared" si="8"/>
        <v>-15162.4</v>
      </c>
      <c r="D32" s="33">
        <f t="shared" si="8"/>
        <v>-51282</v>
      </c>
      <c r="E32" s="33">
        <f t="shared" si="8"/>
        <v>-797590.3200000001</v>
      </c>
      <c r="F32" s="33">
        <f t="shared" si="8"/>
        <v>-876760</v>
      </c>
      <c r="G32" s="33">
        <f t="shared" si="8"/>
        <v>-21942.8</v>
      </c>
      <c r="H32" s="33">
        <f t="shared" si="8"/>
        <v>-9688.8</v>
      </c>
      <c r="I32" s="33">
        <f t="shared" si="8"/>
        <v>-328402.4</v>
      </c>
      <c r="J32" s="33">
        <f t="shared" si="8"/>
        <v>-11730.4</v>
      </c>
      <c r="K32" s="33">
        <f t="shared" si="8"/>
        <v>-29722</v>
      </c>
      <c r="L32" s="33">
        <f aca="true" t="shared" si="9" ref="L32:L39">SUM(B32:K32)</f>
        <v>-2265068.24</v>
      </c>
      <c r="M32"/>
    </row>
    <row r="33" spans="1:13" ht="18.75" customHeight="1">
      <c r="A33" s="27" t="s">
        <v>28</v>
      </c>
      <c r="B33" s="33">
        <f>B34+B35+B36+B37</f>
        <v>-14172.4</v>
      </c>
      <c r="C33" s="33">
        <f aca="true" t="shared" si="10" ref="C33:K33">C34+C35+C36+C37</f>
        <v>-15162.4</v>
      </c>
      <c r="D33" s="33">
        <f t="shared" si="10"/>
        <v>-51282</v>
      </c>
      <c r="E33" s="33">
        <f t="shared" si="10"/>
        <v>-35424.4</v>
      </c>
      <c r="F33" s="33">
        <f t="shared" si="10"/>
        <v>-34760</v>
      </c>
      <c r="G33" s="33">
        <f t="shared" si="10"/>
        <v>-21942.8</v>
      </c>
      <c r="H33" s="33">
        <f t="shared" si="10"/>
        <v>-9688.8</v>
      </c>
      <c r="I33" s="33">
        <f t="shared" si="10"/>
        <v>-13402.4</v>
      </c>
      <c r="J33" s="33">
        <f t="shared" si="10"/>
        <v>-11730.4</v>
      </c>
      <c r="K33" s="33">
        <f t="shared" si="10"/>
        <v>-29722</v>
      </c>
      <c r="L33" s="33">
        <f t="shared" si="9"/>
        <v>-237287.59999999998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-14172.4</v>
      </c>
      <c r="C34" s="33">
        <f t="shared" si="11"/>
        <v>-15162.4</v>
      </c>
      <c r="D34" s="33">
        <f t="shared" si="11"/>
        <v>-51282</v>
      </c>
      <c r="E34" s="33">
        <f t="shared" si="11"/>
        <v>-35424.4</v>
      </c>
      <c r="F34" s="33">
        <f t="shared" si="11"/>
        <v>-34760</v>
      </c>
      <c r="G34" s="33">
        <f t="shared" si="11"/>
        <v>-21942.8</v>
      </c>
      <c r="H34" s="33">
        <f t="shared" si="11"/>
        <v>-9688.8</v>
      </c>
      <c r="I34" s="33">
        <f t="shared" si="11"/>
        <v>-13402.4</v>
      </c>
      <c r="J34" s="33">
        <f t="shared" si="11"/>
        <v>-11730.4</v>
      </c>
      <c r="K34" s="33">
        <f t="shared" si="11"/>
        <v>-29722</v>
      </c>
      <c r="L34" s="33">
        <f t="shared" si="9"/>
        <v>-237287.59999999998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-108614.71999999999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-762165.92</v>
      </c>
      <c r="F38" s="38">
        <f t="shared" si="12"/>
        <v>-842000</v>
      </c>
      <c r="G38" s="38">
        <f t="shared" si="12"/>
        <v>0</v>
      </c>
      <c r="H38" s="38">
        <f t="shared" si="12"/>
        <v>0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-2027780.6400000001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-27034.01</v>
      </c>
      <c r="C40" s="17">
        <v>0</v>
      </c>
      <c r="D40" s="17">
        <v>0</v>
      </c>
      <c r="E40" s="33">
        <v>-6165.92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-33199.93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-842000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-1913000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321710.39</v>
      </c>
      <c r="C56" s="41">
        <f t="shared" si="16"/>
        <v>264603.7599999999</v>
      </c>
      <c r="D56" s="41">
        <f t="shared" si="16"/>
        <v>922151.2500000001</v>
      </c>
      <c r="E56" s="41">
        <f t="shared" si="16"/>
        <v>0</v>
      </c>
      <c r="F56" s="41">
        <f t="shared" si="16"/>
        <v>0</v>
      </c>
      <c r="G56" s="41">
        <f t="shared" si="16"/>
        <v>384294.04000000004</v>
      </c>
      <c r="H56" s="41">
        <f t="shared" si="16"/>
        <v>214910.74</v>
      </c>
      <c r="I56" s="41">
        <f t="shared" si="16"/>
        <v>15625.52999999997</v>
      </c>
      <c r="J56" s="41">
        <f t="shared" si="16"/>
        <v>277307.69999999995</v>
      </c>
      <c r="K56" s="41">
        <f t="shared" si="16"/>
        <v>502248.07000000007</v>
      </c>
      <c r="L56" s="42">
        <f t="shared" si="14"/>
        <v>2902851.4799999995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-5101.780000000028</v>
      </c>
      <c r="F58" s="33">
        <f t="shared" si="17"/>
        <v>-44083.03000000003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-49184.810000000056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321710.39</v>
      </c>
      <c r="C62" s="41">
        <f aca="true" t="shared" si="18" ref="C62:J62">SUM(C63:C74)</f>
        <v>264603.77</v>
      </c>
      <c r="D62" s="41">
        <f t="shared" si="18"/>
        <v>922151.2536031373</v>
      </c>
      <c r="E62" s="41">
        <f t="shared" si="18"/>
        <v>0</v>
      </c>
      <c r="F62" s="41">
        <f t="shared" si="18"/>
        <v>0</v>
      </c>
      <c r="G62" s="41">
        <f t="shared" si="18"/>
        <v>384294.04291594285</v>
      </c>
      <c r="H62" s="41">
        <f t="shared" si="18"/>
        <v>214910.743106282</v>
      </c>
      <c r="I62" s="41">
        <f>SUM(I63:I79)</f>
        <v>15625.526896018302</v>
      </c>
      <c r="J62" s="41">
        <f t="shared" si="18"/>
        <v>277307.697751982</v>
      </c>
      <c r="K62" s="41">
        <f>SUM(K63:K76)</f>
        <v>502248.07</v>
      </c>
      <c r="L62" s="46">
        <f>SUM(B62:K62)</f>
        <v>2902851.494273362</v>
      </c>
      <c r="M62" s="40"/>
    </row>
    <row r="63" spans="1:13" ht="18.75" customHeight="1">
      <c r="A63" s="47" t="s">
        <v>46</v>
      </c>
      <c r="B63" s="48">
        <v>321710.39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321710.39</v>
      </c>
      <c r="M63"/>
    </row>
    <row r="64" spans="1:13" ht="18.75" customHeight="1">
      <c r="A64" s="47" t="s">
        <v>55</v>
      </c>
      <c r="B64" s="17">
        <v>0</v>
      </c>
      <c r="C64" s="48">
        <v>231157.85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231157.85</v>
      </c>
      <c r="M64"/>
    </row>
    <row r="65" spans="1:13" ht="18.75" customHeight="1">
      <c r="A65" s="47" t="s">
        <v>56</v>
      </c>
      <c r="B65" s="17">
        <v>0</v>
      </c>
      <c r="C65" s="48">
        <v>33445.92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33445.92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922151.2536031373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922151.2536031373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0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0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384294.04291594285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384294.04291594285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214910.743106282</v>
      </c>
      <c r="I70" s="17">
        <v>0</v>
      </c>
      <c r="J70" s="17">
        <v>0</v>
      </c>
      <c r="K70" s="17">
        <v>0</v>
      </c>
      <c r="L70" s="46">
        <f t="shared" si="19"/>
        <v>214910.743106282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15625.526896018302</v>
      </c>
      <c r="J71" s="17">
        <v>0</v>
      </c>
      <c r="K71" s="17">
        <v>0</v>
      </c>
      <c r="L71" s="46">
        <f t="shared" si="19"/>
        <v>15625.526896018302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277307.697751982</v>
      </c>
      <c r="K72" s="17">
        <v>0</v>
      </c>
      <c r="L72" s="46">
        <f t="shared" si="19"/>
        <v>277307.697751982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275483.07</v>
      </c>
      <c r="L73" s="46">
        <f t="shared" si="19"/>
        <v>275483.07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226765</v>
      </c>
      <c r="L74" s="46">
        <f t="shared" si="19"/>
        <v>226765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2024-02-29T18:46:09Z</dcterms:modified>
  <cp:category/>
  <cp:version/>
  <cp:contentType/>
  <cp:contentStatus/>
</cp:coreProperties>
</file>