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<sst xmlns="http://schemas.openxmlformats.org/spreadsheetml/2006/main" count="88" uniqueCount="87">
  <si>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</si>
  <si>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</si>
  <si>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</si>
  <si>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</si>
  <si>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</si>
  <si>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</si>
  <si>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</si>
  <si>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</si>
  <si>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</si>
  <si>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</si>
  <si>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</si>
  <si>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</si>
  <si>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</si>
  <si>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</si>
  <si>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</si>
  <si>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</si>
  <si>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</si>
  <si>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</si>
  <si>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</si>
  <si>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</si>
  <si>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</si>
  <si>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</si>
  <si>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</si>
  <si>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</si>
  <si>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</si>
  <si>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</si>
  <si>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</si>
  <si>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</si>
  <si>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</si>
  <si>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</si>
  <si>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</si>
  <si>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</si>
  <si>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</si>
  <si>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</si>
  <si>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</si>
  <si>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</si>
  <si>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</si>
  <si>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</si>
  <si>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</si>
  <si>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</si>
  <si>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</si>
  <si>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</si>
  <si>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</si>
  <si>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</si>
  <si>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</si>
  <si>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</si>
  <si>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</si>
  <si>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</si>
  <si>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</si>
  <si>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</si>
  <si>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</si>
  <si>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</si>
  <si>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</si>
  <si>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</si>
  <si>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</si>
  <si>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</si>
  <si>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</si>
  <si>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</si>
  <si>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</si>
  <si>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</si>
  <si>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</si>
  <si>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</si>
  <si>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</si>
  <si>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</si>
  <si>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</si>
  <si>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</si>
  <si>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</si>
  <si>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</si>
  <si>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</si>
  <si>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</si>
  <si>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</si>
  <si>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</si>
  <si>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</si>
  <si>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</si>
  <si>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</si>
  <si>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</si>
  <si>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</si>
  <si>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</si>
  <si>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</si>
  <si>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</si>
  <si>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</si>
  <si>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</si>
  <si>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</si>
  <si>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16/02/24 - VENCIMENTO 23/02/24</t>
  </si>
  <si>
    <t>4.9. Remuneração Veículos Elétricos</t>
  </si>
  <si>
    <t>5.3. Revisão de Remuneração pelo Transporte Coletivo ¹</t>
  </si>
  <si>
    <t xml:space="preserve"> ¹ Energia para tração dezembro/23 e janeiro/24.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</si>
</sst>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85705</v>
      </c>
      <c r="C7" s="10">
        <f aca="true" t="shared" si="0" ref="C7:K7">C8+C11</f>
        <v>106858</v>
      </c>
      <c r="D7" s="10">
        <f t="shared" si="0"/>
        <v>314615</v>
      </c>
      <c r="E7" s="10">
        <f t="shared" si="0"/>
        <v>248028</v>
      </c>
      <c r="F7" s="10">
        <f t="shared" si="0"/>
        <v>257607</v>
      </c>
      <c r="G7" s="10">
        <f t="shared" si="0"/>
        <v>150199</v>
      </c>
      <c r="H7" s="10">
        <f t="shared" si="0"/>
        <v>86606</v>
      </c>
      <c r="I7" s="10">
        <f t="shared" si="0"/>
        <v>119447</v>
      </c>
      <c r="J7" s="10">
        <f t="shared" si="0"/>
        <v>115578</v>
      </c>
      <c r="K7" s="10">
        <f t="shared" si="0"/>
        <v>214342</v>
      </c>
      <c r="L7" s="10">
        <f aca="true" t="shared" si="1" ref="L7:L13">SUM(B7:K7)</f>
        <v>1698985</v>
      </c>
      <c r="M7" s="11"/>
    </row>
    <row r="8" spans="1:13" ht="17.25" customHeight="1">
      <c r="A8" s="12" t="s">
        <v>80</v>
      </c>
      <c r="B8" s="13">
        <f>B9+B10</f>
        <v>5002</v>
      </c>
      <c r="C8" s="13">
        <f aca="true" t="shared" si="2" ref="C8:K8">C9+C10</f>
        <v>5421</v>
      </c>
      <c r="D8" s="13">
        <f t="shared" si="2"/>
        <v>16286</v>
      </c>
      <c r="E8" s="13">
        <f t="shared" si="2"/>
        <v>11730</v>
      </c>
      <c r="F8" s="13">
        <f t="shared" si="2"/>
        <v>10362</v>
      </c>
      <c r="G8" s="13">
        <f t="shared" si="2"/>
        <v>8660</v>
      </c>
      <c r="H8" s="13">
        <f t="shared" si="2"/>
        <v>4228</v>
      </c>
      <c r="I8" s="13">
        <f t="shared" si="2"/>
        <v>4623</v>
      </c>
      <c r="J8" s="13">
        <f t="shared" si="2"/>
        <v>5925</v>
      </c>
      <c r="K8" s="13">
        <f t="shared" si="2"/>
        <v>10294</v>
      </c>
      <c r="L8" s="13">
        <f t="shared" si="1"/>
        <v>82531</v>
      </c>
      <c r="M8"/>
    </row>
    <row r="9" spans="1:13" ht="17.25" customHeight="1">
      <c r="A9" s="14" t="s">
        <v>18</v>
      </c>
      <c r="B9" s="15">
        <v>5002</v>
      </c>
      <c r="C9" s="15">
        <v>5421</v>
      </c>
      <c r="D9" s="15">
        <v>16286</v>
      </c>
      <c r="E9" s="15">
        <v>11730</v>
      </c>
      <c r="F9" s="15">
        <v>10362</v>
      </c>
      <c r="G9" s="15">
        <v>8660</v>
      </c>
      <c r="H9" s="15">
        <v>4188</v>
      </c>
      <c r="I9" s="15">
        <v>4623</v>
      </c>
      <c r="J9" s="15">
        <v>5925</v>
      </c>
      <c r="K9" s="15">
        <v>10294</v>
      </c>
      <c r="L9" s="13">
        <f t="shared" si="1"/>
        <v>82491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40</v>
      </c>
      <c r="I10" s="15">
        <v>0</v>
      </c>
      <c r="J10" s="15">
        <v>0</v>
      </c>
      <c r="K10" s="15">
        <v>0</v>
      </c>
      <c r="L10" s="13">
        <f t="shared" si="1"/>
        <v>40</v>
      </c>
      <c r="M10"/>
    </row>
    <row r="11" spans="1:13" ht="17.25" customHeight="1">
      <c r="A11" s="12" t="s">
        <v>69</v>
      </c>
      <c r="B11" s="15">
        <v>80703</v>
      </c>
      <c r="C11" s="15">
        <v>101437</v>
      </c>
      <c r="D11" s="15">
        <v>298329</v>
      </c>
      <c r="E11" s="15">
        <v>236298</v>
      </c>
      <c r="F11" s="15">
        <v>247245</v>
      </c>
      <c r="G11" s="15">
        <v>141539</v>
      </c>
      <c r="H11" s="15">
        <v>82378</v>
      </c>
      <c r="I11" s="15">
        <v>114824</v>
      </c>
      <c r="J11" s="15">
        <v>109653</v>
      </c>
      <c r="K11" s="15">
        <v>204048</v>
      </c>
      <c r="L11" s="13">
        <f t="shared" si="1"/>
        <v>1616454</v>
      </c>
      <c r="M11" s="60"/>
    </row>
    <row r="12" spans="1:13" ht="17.25" customHeight="1">
      <c r="A12" s="14" t="s">
        <v>82</v>
      </c>
      <c r="B12" s="15">
        <v>9441</v>
      </c>
      <c r="C12" s="15">
        <v>7854</v>
      </c>
      <c r="D12" s="15">
        <v>27162</v>
      </c>
      <c r="E12" s="15">
        <v>24037</v>
      </c>
      <c r="F12" s="15">
        <v>21678</v>
      </c>
      <c r="G12" s="15">
        <v>13589</v>
      </c>
      <c r="H12" s="15">
        <v>7575</v>
      </c>
      <c r="I12" s="15">
        <v>6539</v>
      </c>
      <c r="J12" s="15">
        <v>8359</v>
      </c>
      <c r="K12" s="15">
        <v>13966</v>
      </c>
      <c r="L12" s="13">
        <f t="shared" si="1"/>
        <v>140200</v>
      </c>
      <c r="M12" s="60"/>
    </row>
    <row r="13" spans="1:13" ht="17.25" customHeight="1">
      <c r="A13" s="14" t="s">
        <v>70</v>
      </c>
      <c r="B13" s="15">
        <f>+B11-B12</f>
        <v>71262</v>
      </c>
      <c r="C13" s="15">
        <f aca="true" t="shared" si="3" ref="C13:K13">+C11-C12</f>
        <v>93583</v>
      </c>
      <c r="D13" s="15">
        <f t="shared" si="3"/>
        <v>271167</v>
      </c>
      <c r="E13" s="15">
        <f t="shared" si="3"/>
        <v>212261</v>
      </c>
      <c r="F13" s="15">
        <f t="shared" si="3"/>
        <v>225567</v>
      </c>
      <c r="G13" s="15">
        <f t="shared" si="3"/>
        <v>127950</v>
      </c>
      <c r="H13" s="15">
        <f t="shared" si="3"/>
        <v>74803</v>
      </c>
      <c r="I13" s="15">
        <f t="shared" si="3"/>
        <v>108285</v>
      </c>
      <c r="J13" s="15">
        <f t="shared" si="3"/>
        <v>101294</v>
      </c>
      <c r="K13" s="15">
        <f t="shared" si="3"/>
        <v>190082</v>
      </c>
      <c r="L13" s="13">
        <f t="shared" si="1"/>
        <v>1476254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1.214556912590541</v>
      </c>
      <c r="C18" s="22">
        <v>1.172790815574352</v>
      </c>
      <c r="D18" s="22">
        <v>1.08252353683216</v>
      </c>
      <c r="E18" s="22">
        <v>1.120063073454666</v>
      </c>
      <c r="F18" s="22">
        <v>1.22475916543321</v>
      </c>
      <c r="G18" s="22">
        <v>1.141662135980503</v>
      </c>
      <c r="H18" s="22">
        <v>1.068977321866141</v>
      </c>
      <c r="I18" s="22">
        <v>1.120036272145842</v>
      </c>
      <c r="J18" s="22">
        <v>1.317267599062956</v>
      </c>
      <c r="K18" s="22">
        <v>1.097109498590234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801903.7199999997</v>
      </c>
      <c r="C20" s="25">
        <f aca="true" t="shared" si="4" ref="C20:K20">SUM(C21:C30)</f>
        <v>534941.6</v>
      </c>
      <c r="D20" s="25">
        <f t="shared" si="4"/>
        <v>1744925.7799999998</v>
      </c>
      <c r="E20" s="25">
        <f t="shared" si="4"/>
        <v>1425870.3399999996</v>
      </c>
      <c r="F20" s="25">
        <f t="shared" si="4"/>
        <v>1450742.78</v>
      </c>
      <c r="G20" s="25">
        <f t="shared" si="4"/>
        <v>863439.0900000001</v>
      </c>
      <c r="H20" s="25">
        <f t="shared" si="4"/>
        <v>516009.47</v>
      </c>
      <c r="I20" s="25">
        <f t="shared" si="4"/>
        <v>607746.7200000001</v>
      </c>
      <c r="J20" s="25">
        <f t="shared" si="4"/>
        <v>751067.81</v>
      </c>
      <c r="K20" s="25">
        <f t="shared" si="4"/>
        <v>946826.2200000001</v>
      </c>
      <c r="L20" s="25">
        <f>SUM(B20:K20)</f>
        <v>9643473.53</v>
      </c>
      <c r="M20"/>
    </row>
    <row r="21" spans="1:13" ht="17.25" customHeight="1">
      <c r="A21" s="26" t="s">
        <v>22</v>
      </c>
      <c r="B21" s="56">
        <f>ROUND((B15+B16)*B7,2)</f>
        <v>627951.96</v>
      </c>
      <c r="C21" s="56">
        <f aca="true" t="shared" si="5" ref="C21:K21">ROUND((C15+C16)*C7,2)</f>
        <v>440821.31</v>
      </c>
      <c r="D21" s="56">
        <f t="shared" si="5"/>
        <v>1544728.19</v>
      </c>
      <c r="E21" s="56">
        <f t="shared" si="5"/>
        <v>1233542.46</v>
      </c>
      <c r="F21" s="56">
        <f t="shared" si="5"/>
        <v>1132028.2</v>
      </c>
      <c r="G21" s="56">
        <f t="shared" si="5"/>
        <v>725746.55</v>
      </c>
      <c r="H21" s="56">
        <f t="shared" si="5"/>
        <v>460960.44</v>
      </c>
      <c r="I21" s="56">
        <f t="shared" si="5"/>
        <v>527107.67</v>
      </c>
      <c r="J21" s="56">
        <f t="shared" si="5"/>
        <v>549296</v>
      </c>
      <c r="K21" s="56">
        <f t="shared" si="5"/>
        <v>831861.3</v>
      </c>
      <c r="L21" s="33">
        <f aca="true" t="shared" si="6" ref="L21:L28">SUM(B21:K21)</f>
        <v>8074044.08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134731.43</v>
      </c>
      <c r="C22" s="33">
        <f t="shared" si="7"/>
        <v>76169.87</v>
      </c>
      <c r="D22" s="33">
        <f t="shared" si="7"/>
        <v>127476.43</v>
      </c>
      <c r="E22" s="33">
        <f t="shared" si="7"/>
        <v>148102.9</v>
      </c>
      <c r="F22" s="33">
        <f t="shared" si="7"/>
        <v>254433.71</v>
      </c>
      <c r="G22" s="33">
        <f t="shared" si="7"/>
        <v>102810.81</v>
      </c>
      <c r="H22" s="33">
        <f t="shared" si="7"/>
        <v>31795.82</v>
      </c>
      <c r="I22" s="33">
        <f t="shared" si="7"/>
        <v>63272.04</v>
      </c>
      <c r="J22" s="33">
        <f t="shared" si="7"/>
        <v>174273.82</v>
      </c>
      <c r="K22" s="33">
        <f t="shared" si="7"/>
        <v>80781.63</v>
      </c>
      <c r="L22" s="33">
        <f t="shared" si="6"/>
        <v>1193848.46</v>
      </c>
      <c r="M22"/>
    </row>
    <row r="23" spans="1:13" ht="17.25" customHeight="1">
      <c r="A23" s="27" t="s">
        <v>24</v>
      </c>
      <c r="B23" s="33">
        <v>2843.71</v>
      </c>
      <c r="C23" s="33">
        <v>15216.66</v>
      </c>
      <c r="D23" s="33">
        <v>66174.93</v>
      </c>
      <c r="E23" s="33">
        <v>38249.47</v>
      </c>
      <c r="F23" s="33">
        <v>58200.04</v>
      </c>
      <c r="G23" s="33">
        <v>33563.07</v>
      </c>
      <c r="H23" s="33">
        <v>20556.16</v>
      </c>
      <c r="I23" s="33">
        <v>14509.39</v>
      </c>
      <c r="J23" s="33">
        <v>22537.96</v>
      </c>
      <c r="K23" s="33">
        <v>28867.39</v>
      </c>
      <c r="L23" s="33">
        <f t="shared" si="6"/>
        <v>300718.78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686.94</v>
      </c>
      <c r="C26" s="33">
        <v>459.9</v>
      </c>
      <c r="D26" s="33">
        <v>1499.05</v>
      </c>
      <c r="E26" s="33">
        <v>1225.43</v>
      </c>
      <c r="F26" s="33">
        <v>1245.81</v>
      </c>
      <c r="G26" s="33">
        <v>742.25</v>
      </c>
      <c r="H26" s="33">
        <v>442.44</v>
      </c>
      <c r="I26" s="33">
        <v>521.03</v>
      </c>
      <c r="J26" s="33">
        <v>643.28</v>
      </c>
      <c r="K26" s="33">
        <v>812.1</v>
      </c>
      <c r="L26" s="33">
        <f t="shared" si="6"/>
        <v>8278.23</v>
      </c>
      <c r="M26" s="60"/>
    </row>
    <row r="27" spans="1:13" ht="17.25" customHeight="1">
      <c r="A27" s="27" t="s">
        <v>73</v>
      </c>
      <c r="B27" s="33">
        <v>349.08</v>
      </c>
      <c r="C27" s="33">
        <v>265.52</v>
      </c>
      <c r="D27" s="33">
        <v>861.26</v>
      </c>
      <c r="E27" s="33">
        <v>658.64</v>
      </c>
      <c r="F27" s="33">
        <v>718.43</v>
      </c>
      <c r="G27" s="33">
        <v>401.74</v>
      </c>
      <c r="H27" s="33">
        <v>246.27</v>
      </c>
      <c r="I27" s="33">
        <v>303.1</v>
      </c>
      <c r="J27" s="33">
        <v>365.31</v>
      </c>
      <c r="K27" s="33">
        <v>492.56</v>
      </c>
      <c r="L27" s="33">
        <f t="shared" si="6"/>
        <v>4661.910000000001</v>
      </c>
      <c r="M27" s="60"/>
    </row>
    <row r="28" spans="1:13" ht="17.25" customHeight="1">
      <c r="A28" s="27" t="s">
        <v>74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84</v>
      </c>
      <c r="B29" s="33">
        <v>33291.48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-598757.39</v>
      </c>
      <c r="C32" s="33">
        <f t="shared" si="8"/>
        <v>-40663.020000000004</v>
      </c>
      <c r="D32" s="33">
        <f t="shared" si="8"/>
        <v>-99406.12999999999</v>
      </c>
      <c r="E32" s="33">
        <f t="shared" si="8"/>
        <v>-190497.80000000005</v>
      </c>
      <c r="F32" s="33">
        <f t="shared" si="8"/>
        <v>-50836.08000000003</v>
      </c>
      <c r="G32" s="33">
        <f t="shared" si="8"/>
        <v>-38104</v>
      </c>
      <c r="H32" s="33">
        <f t="shared" si="8"/>
        <v>-23132.800000000003</v>
      </c>
      <c r="I32" s="33">
        <f t="shared" si="8"/>
        <v>-38966.04000000002</v>
      </c>
      <c r="J32" s="33">
        <f t="shared" si="8"/>
        <v>-27295.62</v>
      </c>
      <c r="K32" s="33">
        <f t="shared" si="8"/>
        <v>-91470.17</v>
      </c>
      <c r="L32" s="33">
        <f aca="true" t="shared" si="9" ref="L32:L39">SUM(B32:K32)</f>
        <v>-1199129.0500000003</v>
      </c>
      <c r="M32"/>
    </row>
    <row r="33" spans="1:13" ht="18.75" customHeight="1">
      <c r="A33" s="27" t="s">
        <v>28</v>
      </c>
      <c r="B33" s="33">
        <f>B34+B35+B36+B37</f>
        <v>-22008.8</v>
      </c>
      <c r="C33" s="33">
        <f aca="true" t="shared" si="10" ref="C33:K33">C34+C35+C36+C37</f>
        <v>-23852.4</v>
      </c>
      <c r="D33" s="33">
        <f t="shared" si="10"/>
        <v>-71658.4</v>
      </c>
      <c r="E33" s="33">
        <f t="shared" si="10"/>
        <v>-51612</v>
      </c>
      <c r="F33" s="33">
        <f t="shared" si="10"/>
        <v>-45592.8</v>
      </c>
      <c r="G33" s="33">
        <f t="shared" si="10"/>
        <v>-38104</v>
      </c>
      <c r="H33" s="33">
        <f t="shared" si="10"/>
        <v>-18427.2</v>
      </c>
      <c r="I33" s="33">
        <f t="shared" si="10"/>
        <v>-24565.58</v>
      </c>
      <c r="J33" s="33">
        <f t="shared" si="10"/>
        <v>-26070</v>
      </c>
      <c r="K33" s="33">
        <f t="shared" si="10"/>
        <v>-45293.6</v>
      </c>
      <c r="L33" s="33">
        <f t="shared" si="9"/>
        <v>-367184.77999999997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-22008.8</v>
      </c>
      <c r="C34" s="33">
        <f t="shared" si="11"/>
        <v>-23852.4</v>
      </c>
      <c r="D34" s="33">
        <f t="shared" si="11"/>
        <v>-71658.4</v>
      </c>
      <c r="E34" s="33">
        <f t="shared" si="11"/>
        <v>-51612</v>
      </c>
      <c r="F34" s="33">
        <f t="shared" si="11"/>
        <v>-45592.8</v>
      </c>
      <c r="G34" s="33">
        <f t="shared" si="11"/>
        <v>-38104</v>
      </c>
      <c r="H34" s="33">
        <f t="shared" si="11"/>
        <v>-18427.2</v>
      </c>
      <c r="I34" s="33">
        <f t="shared" si="11"/>
        <v>-20341.2</v>
      </c>
      <c r="J34" s="33">
        <f t="shared" si="11"/>
        <v>-26070</v>
      </c>
      <c r="K34" s="33">
        <f t="shared" si="11"/>
        <v>-45293.6</v>
      </c>
      <c r="L34" s="33">
        <f t="shared" si="9"/>
        <v>-362960.39999999997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-4224.38</v>
      </c>
      <c r="J37" s="17">
        <v>0</v>
      </c>
      <c r="K37" s="17">
        <v>0</v>
      </c>
      <c r="L37" s="33">
        <f t="shared" si="9"/>
        <v>-4224.38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-16810.62</v>
      </c>
      <c r="D38" s="38">
        <f t="shared" si="12"/>
        <v>-27747.73</v>
      </c>
      <c r="E38" s="38">
        <f t="shared" si="12"/>
        <v>-138885.80000000005</v>
      </c>
      <c r="F38" s="38">
        <f t="shared" si="12"/>
        <v>-5243.280000000028</v>
      </c>
      <c r="G38" s="38">
        <f t="shared" si="12"/>
        <v>0</v>
      </c>
      <c r="H38" s="38">
        <f t="shared" si="12"/>
        <v>-4705.6</v>
      </c>
      <c r="I38" s="38">
        <f t="shared" si="12"/>
        <v>-14400.460000000021</v>
      </c>
      <c r="J38" s="38">
        <f t="shared" si="12"/>
        <v>-1225.62</v>
      </c>
      <c r="K38" s="38">
        <f t="shared" si="12"/>
        <v>-46176.57</v>
      </c>
      <c r="L38" s="33">
        <f t="shared" si="9"/>
        <v>-363810.4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-16810.62</v>
      </c>
      <c r="D42" s="17">
        <v>-14547.73</v>
      </c>
      <c r="E42" s="17">
        <v>-132719.88</v>
      </c>
      <c r="F42" s="17">
        <v>-5243.28</v>
      </c>
      <c r="G42" s="17">
        <v>0</v>
      </c>
      <c r="H42" s="17">
        <v>-4705.6</v>
      </c>
      <c r="I42" s="17">
        <v>-14400.46</v>
      </c>
      <c r="J42" s="17">
        <v>-1225.62</v>
      </c>
      <c r="K42" s="17">
        <v>-46176.57</v>
      </c>
      <c r="L42" s="33">
        <f>SUM(B42:K42)</f>
        <v>-235829.76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aca="true" t="shared" si="13" ref="L42:L49">SUM(B43:K43)</f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33">
        <v>-13200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-13200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33">
        <v>-468133.87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-468133.87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203146.32999999973</v>
      </c>
      <c r="C56" s="41">
        <f t="shared" si="16"/>
        <v>494278.57999999996</v>
      </c>
      <c r="D56" s="41">
        <f t="shared" si="16"/>
        <v>1645519.65</v>
      </c>
      <c r="E56" s="41">
        <f t="shared" si="16"/>
        <v>1235372.5399999996</v>
      </c>
      <c r="F56" s="41">
        <f t="shared" si="16"/>
        <v>1399906.7</v>
      </c>
      <c r="G56" s="41">
        <f t="shared" si="16"/>
        <v>825335.0900000001</v>
      </c>
      <c r="H56" s="41">
        <f t="shared" si="16"/>
        <v>492876.67</v>
      </c>
      <c r="I56" s="41">
        <f t="shared" si="16"/>
        <v>568780.68</v>
      </c>
      <c r="J56" s="41">
        <f t="shared" si="16"/>
        <v>723772.1900000001</v>
      </c>
      <c r="K56" s="41">
        <f t="shared" si="16"/>
        <v>855356.05</v>
      </c>
      <c r="L56" s="42">
        <f t="shared" si="14"/>
        <v>8444344.479999999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203146.33</v>
      </c>
      <c r="C62" s="41">
        <f aca="true" t="shared" si="18" ref="C62:J62">SUM(C63:C74)</f>
        <v>494278.57999999996</v>
      </c>
      <c r="D62" s="41">
        <f t="shared" si="18"/>
        <v>1645519.65</v>
      </c>
      <c r="E62" s="41">
        <f t="shared" si="18"/>
        <v>1235372.54</v>
      </c>
      <c r="F62" s="41">
        <f t="shared" si="18"/>
        <v>1399906.7</v>
      </c>
      <c r="G62" s="41">
        <f t="shared" si="18"/>
        <v>825335.09</v>
      </c>
      <c r="H62" s="41">
        <f t="shared" si="18"/>
        <v>492876.67</v>
      </c>
      <c r="I62" s="41">
        <f>SUM(I63:I79)</f>
        <v>568780.68</v>
      </c>
      <c r="J62" s="41">
        <f t="shared" si="18"/>
        <v>723772.19</v>
      </c>
      <c r="K62" s="41">
        <f>SUM(K63:K76)</f>
        <v>855356.06</v>
      </c>
      <c r="L62" s="46">
        <f>SUM(B62:K62)</f>
        <v>8444344.49</v>
      </c>
      <c r="M62" s="40"/>
    </row>
    <row r="63" spans="1:13" ht="18.75" customHeight="1">
      <c r="A63" s="47" t="s">
        <v>45</v>
      </c>
      <c r="B63" s="48">
        <v>203146.33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203146.33</v>
      </c>
      <c r="M63"/>
    </row>
    <row r="64" spans="1:13" ht="18.75" customHeight="1">
      <c r="A64" s="47" t="s">
        <v>54</v>
      </c>
      <c r="B64" s="17">
        <v>0</v>
      </c>
      <c r="C64" s="48">
        <v>432988.04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432988.04</v>
      </c>
      <c r="M64"/>
    </row>
    <row r="65" spans="1:13" ht="18.75" customHeight="1">
      <c r="A65" s="47" t="s">
        <v>55</v>
      </c>
      <c r="B65" s="17">
        <v>0</v>
      </c>
      <c r="C65" s="48">
        <v>61290.54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61290.54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1645519.65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1645519.65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1235372.54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1235372.54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1399906.7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1399906.7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825335.09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825335.09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492876.67</v>
      </c>
      <c r="I70" s="17">
        <v>0</v>
      </c>
      <c r="J70" s="17">
        <v>0</v>
      </c>
      <c r="K70" s="17">
        <v>0</v>
      </c>
      <c r="L70" s="46">
        <f t="shared" si="19"/>
        <v>492876.67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568780.68</v>
      </c>
      <c r="J71" s="17">
        <v>0</v>
      </c>
      <c r="K71" s="17">
        <v>0</v>
      </c>
      <c r="L71" s="46">
        <f t="shared" si="19"/>
        <v>568780.68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723772.19</v>
      </c>
      <c r="K72" s="17">
        <v>0</v>
      </c>
      <c r="L72" s="46">
        <f t="shared" si="19"/>
        <v>723772.19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486269.92</v>
      </c>
      <c r="L73" s="46">
        <f t="shared" si="19"/>
        <v>486269.92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369086.14</v>
      </c>
      <c r="L74" s="46">
        <f t="shared" si="19"/>
        <v>369086.14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2024-02-22T20:17:14Z</dcterms:modified>
  <cp:category/>
  <cp:version/>
  <cp:contentType/>
  <cp:contentStatus/>
</cp:coreProperties>
</file>