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<sst xmlns="http://schemas.openxmlformats.org/spreadsheetml/2006/main" count="90" uniqueCount="87">
  <si>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</si>
  <si>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</si>
  <si>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</si>
  <si>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</si>
  <si>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</si>
  <si>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</si>
  <si>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</si>
  <si>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</si>
  <si>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</si>
  <si>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</si>
  <si>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</si>
  <si>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</si>
  <si>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</si>
  <si>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</si>
  <si>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</si>
  <si>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</si>
  <si>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</si>
  <si>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</si>
  <si>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</si>
  <si>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</si>
  <si>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</si>
  <si>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</si>
  <si>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</si>
  <si>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</si>
  <si>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</si>
  <si>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</si>
  <si>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</si>
  <si>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</si>
  <si>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</si>
  <si>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</si>
  <si>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</si>
  <si>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</si>
  <si>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</si>
  <si>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</si>
  <si>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</si>
  <si>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</si>
  <si>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</si>
  <si>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</si>
  <si>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</si>
  <si>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</si>
  <si>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</si>
  <si>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</si>
  <si>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</si>
  <si>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</si>
  <si>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</si>
  <si>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</si>
  <si>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</si>
  <si>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</si>
  <si>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</si>
  <si>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</si>
  <si>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</si>
  <si>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</si>
  <si>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</si>
  <si>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</si>
  <si>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</si>
  <si>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</si>
  <si>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</si>
  <si>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</si>
  <si>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</si>
  <si>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</si>
  <si>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</si>
  <si>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</si>
  <si>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</si>
  <si>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</si>
  <si>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</si>
  <si>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</si>
  <si>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</si>
  <si>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</si>
  <si>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</si>
  <si>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</si>
  <si>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</si>
  <si>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</si>
  <si>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</si>
  <si>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</si>
  <si>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</si>
  <si>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</si>
  <si>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</si>
  <si>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</si>
  <si>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</si>
  <si>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</si>
  <si>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</si>
  <si>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</si>
  <si>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</si>
  <si>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</si>
  <si>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03/04/24 - VENCIMENTO 10/04/24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</si>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</sst>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415615</v>
      </c>
      <c r="C7" s="9">
        <f t="shared" si="0"/>
        <v>272365</v>
      </c>
      <c r="D7" s="9">
        <f t="shared" si="0"/>
        <v>246951</v>
      </c>
      <c r="E7" s="9">
        <f t="shared" si="0"/>
        <v>74856</v>
      </c>
      <c r="F7" s="9">
        <f t="shared" si="0"/>
        <v>244737</v>
      </c>
      <c r="G7" s="9">
        <f t="shared" si="0"/>
        <v>408894</v>
      </c>
      <c r="H7" s="9">
        <f t="shared" si="0"/>
        <v>53693</v>
      </c>
      <c r="I7" s="9">
        <f t="shared" si="0"/>
        <v>314299</v>
      </c>
      <c r="J7" s="9">
        <f t="shared" si="0"/>
        <v>218988</v>
      </c>
      <c r="K7" s="9">
        <f t="shared" si="0"/>
        <v>318453</v>
      </c>
      <c r="L7" s="9">
        <f t="shared" si="0"/>
        <v>251015</v>
      </c>
      <c r="M7" s="9">
        <f t="shared" si="0"/>
        <v>143013</v>
      </c>
      <c r="N7" s="9">
        <f t="shared" si="0"/>
        <v>82102</v>
      </c>
      <c r="O7" s="9">
        <f t="shared" si="0"/>
        <v>3044981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9234</v>
      </c>
      <c r="C8" s="11">
        <f t="shared" si="1"/>
        <v>8864</v>
      </c>
      <c r="D8" s="11">
        <f t="shared" si="1"/>
        <v>4820</v>
      </c>
      <c r="E8" s="11">
        <f t="shared" si="1"/>
        <v>1829</v>
      </c>
      <c r="F8" s="11">
        <f t="shared" si="1"/>
        <v>5971</v>
      </c>
      <c r="G8" s="11">
        <f t="shared" si="1"/>
        <v>11955</v>
      </c>
      <c r="H8" s="11">
        <f t="shared" si="1"/>
        <v>1735</v>
      </c>
      <c r="I8" s="11">
        <f t="shared" si="1"/>
        <v>13058</v>
      </c>
      <c r="J8" s="11">
        <f t="shared" si="1"/>
        <v>7052</v>
      </c>
      <c r="K8" s="11">
        <f t="shared" si="1"/>
        <v>3858</v>
      </c>
      <c r="L8" s="11">
        <f t="shared" si="1"/>
        <v>2836</v>
      </c>
      <c r="M8" s="11">
        <f t="shared" si="1"/>
        <v>5320</v>
      </c>
      <c r="N8" s="11">
        <f t="shared" si="1"/>
        <v>2983</v>
      </c>
      <c r="O8" s="11">
        <f t="shared" si="1"/>
        <v>79515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9234</v>
      </c>
      <c r="C9" s="11">
        <v>8864</v>
      </c>
      <c r="D9" s="11">
        <v>4820</v>
      </c>
      <c r="E9" s="11">
        <v>1829</v>
      </c>
      <c r="F9" s="11">
        <v>5971</v>
      </c>
      <c r="G9" s="11">
        <v>11955</v>
      </c>
      <c r="H9" s="11">
        <v>1735</v>
      </c>
      <c r="I9" s="11">
        <v>13058</v>
      </c>
      <c r="J9" s="11">
        <v>7052</v>
      </c>
      <c r="K9" s="11">
        <v>3858</v>
      </c>
      <c r="L9" s="11">
        <v>2835</v>
      </c>
      <c r="M9" s="11">
        <v>5320</v>
      </c>
      <c r="N9" s="11">
        <v>2970</v>
      </c>
      <c r="O9" s="11">
        <f>SUM(B9:N9)</f>
        <v>79501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406381</v>
      </c>
      <c r="C11" s="13">
        <v>263501</v>
      </c>
      <c r="D11" s="13">
        <v>242131</v>
      </c>
      <c r="E11" s="13">
        <v>73027</v>
      </c>
      <c r="F11" s="13">
        <v>238766</v>
      </c>
      <c r="G11" s="13">
        <v>396939</v>
      </c>
      <c r="H11" s="13">
        <v>51958</v>
      </c>
      <c r="I11" s="13">
        <v>301241</v>
      </c>
      <c r="J11" s="13">
        <v>211936</v>
      </c>
      <c r="K11" s="13">
        <v>314595</v>
      </c>
      <c r="L11" s="13">
        <v>248179</v>
      </c>
      <c r="M11" s="13">
        <v>137693</v>
      </c>
      <c r="N11" s="13">
        <v>79119</v>
      </c>
      <c r="O11" s="11">
        <f>SUM(B11:N11)</f>
        <v>2965466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31016</v>
      </c>
      <c r="C12" s="13">
        <v>24937</v>
      </c>
      <c r="D12" s="13">
        <v>19946</v>
      </c>
      <c r="E12" s="13">
        <v>8552</v>
      </c>
      <c r="F12" s="13">
        <v>23298</v>
      </c>
      <c r="G12" s="13">
        <v>40950</v>
      </c>
      <c r="H12" s="13">
        <v>5697</v>
      </c>
      <c r="I12" s="13">
        <v>30565</v>
      </c>
      <c r="J12" s="13">
        <v>19486</v>
      </c>
      <c r="K12" s="13">
        <v>22590</v>
      </c>
      <c r="L12" s="13">
        <v>18050</v>
      </c>
      <c r="M12" s="13">
        <v>7597</v>
      </c>
      <c r="N12" s="13">
        <v>3540</v>
      </c>
      <c r="O12" s="11">
        <f>SUM(B12:N12)</f>
        <v>256224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375365</v>
      </c>
      <c r="C13" s="15">
        <f t="shared" si="2"/>
        <v>238564</v>
      </c>
      <c r="D13" s="15">
        <f t="shared" si="2"/>
        <v>222185</v>
      </c>
      <c r="E13" s="15">
        <f t="shared" si="2"/>
        <v>64475</v>
      </c>
      <c r="F13" s="15">
        <f t="shared" si="2"/>
        <v>215468</v>
      </c>
      <c r="G13" s="15">
        <f t="shared" si="2"/>
        <v>355989</v>
      </c>
      <c r="H13" s="15">
        <f t="shared" si="2"/>
        <v>46261</v>
      </c>
      <c r="I13" s="15">
        <f t="shared" si="2"/>
        <v>270676</v>
      </c>
      <c r="J13" s="15">
        <f t="shared" si="2"/>
        <v>192450</v>
      </c>
      <c r="K13" s="15">
        <f t="shared" si="2"/>
        <v>292005</v>
      </c>
      <c r="L13" s="15">
        <f t="shared" si="2"/>
        <v>230129</v>
      </c>
      <c r="M13" s="15">
        <f t="shared" si="2"/>
        <v>130096</v>
      </c>
      <c r="N13" s="15">
        <f t="shared" si="2"/>
        <v>75579</v>
      </c>
      <c r="O13" s="11">
        <f>SUM(B13:N13)</f>
        <v>2709242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1.148396175440058</v>
      </c>
      <c r="C18" s="19">
        <v>1.221339390850769</v>
      </c>
      <c r="D18" s="19">
        <v>1.395331458180448</v>
      </c>
      <c r="E18" s="19">
        <v>0.818741587523686</v>
      </c>
      <c r="F18" s="19">
        <v>1.292552213954379</v>
      </c>
      <c r="G18" s="19">
        <v>1.321202943305833</v>
      </c>
      <c r="H18" s="19">
        <v>1.451940678302507</v>
      </c>
      <c r="I18" s="19">
        <v>1.111769891806187</v>
      </c>
      <c r="J18" s="19">
        <v>1.319891847902338</v>
      </c>
      <c r="K18" s="19">
        <v>1.180846634384419</v>
      </c>
      <c r="L18" s="19">
        <v>1.265153973485126</v>
      </c>
      <c r="M18" s="19">
        <v>1.131503932929134</v>
      </c>
      <c r="N18" s="19">
        <v>1.114716173890089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1540559.32</v>
      </c>
      <c r="C20" s="24">
        <f aca="true" t="shared" si="3" ref="C20:O20">SUM(C21:C32)</f>
        <v>1084837.7700000003</v>
      </c>
      <c r="D20" s="24">
        <f t="shared" si="3"/>
        <v>972788.42</v>
      </c>
      <c r="E20" s="24">
        <f t="shared" si="3"/>
        <v>303589.0699999999</v>
      </c>
      <c r="F20" s="24">
        <f t="shared" si="3"/>
        <v>1050944.94</v>
      </c>
      <c r="G20" s="24">
        <f t="shared" si="3"/>
        <v>1489030.79</v>
      </c>
      <c r="H20" s="24">
        <f t="shared" si="3"/>
        <v>301676.9</v>
      </c>
      <c r="I20" s="24">
        <f t="shared" si="3"/>
        <v>1159892.9700000002</v>
      </c>
      <c r="J20" s="24">
        <f t="shared" si="3"/>
        <v>945699.22</v>
      </c>
      <c r="K20" s="24">
        <f t="shared" si="3"/>
        <v>1268699.51</v>
      </c>
      <c r="L20" s="24">
        <f t="shared" si="3"/>
        <v>1165490.11</v>
      </c>
      <c r="M20" s="24">
        <f t="shared" si="3"/>
        <v>668966.3800000001</v>
      </c>
      <c r="N20" s="24">
        <f t="shared" si="3"/>
        <v>340893.30000000005</v>
      </c>
      <c r="O20" s="24">
        <f t="shared" si="3"/>
        <v>12293068.700000001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1226895.48</v>
      </c>
      <c r="C21" s="28">
        <f aca="true" t="shared" si="4" ref="C21:N21">ROUND((C15+C16)*C7,2)</f>
        <v>830604.3</v>
      </c>
      <c r="D21" s="28">
        <f t="shared" si="4"/>
        <v>660470.45</v>
      </c>
      <c r="E21" s="28">
        <f t="shared" si="4"/>
        <v>342017.06</v>
      </c>
      <c r="F21" s="28">
        <f t="shared" si="4"/>
        <v>758660.23</v>
      </c>
      <c r="G21" s="28">
        <f t="shared" si="4"/>
        <v>1042925.04</v>
      </c>
      <c r="H21" s="28">
        <f t="shared" si="4"/>
        <v>183877.05</v>
      </c>
      <c r="I21" s="28">
        <f t="shared" si="4"/>
        <v>951728.8</v>
      </c>
      <c r="J21" s="28">
        <f t="shared" si="4"/>
        <v>666971.75</v>
      </c>
      <c r="K21" s="28">
        <f t="shared" si="4"/>
        <v>916794.34</v>
      </c>
      <c r="L21" s="28">
        <f t="shared" si="4"/>
        <v>822827.17</v>
      </c>
      <c r="M21" s="28">
        <f t="shared" si="4"/>
        <v>540946.67</v>
      </c>
      <c r="N21" s="28">
        <f t="shared" si="4"/>
        <v>280517.9</v>
      </c>
      <c r="O21" s="28">
        <f aca="true" t="shared" si="5" ref="O21:O29">SUM(B21:N21)</f>
        <v>9225236.24</v>
      </c>
    </row>
    <row r="22" spans="1:23" ht="18.75" customHeight="1">
      <c r="A22" s="26" t="s">
        <v>33</v>
      </c>
      <c r="B22" s="28">
        <f>IF(B18&lt;&gt;0,ROUND((B18-1)*B21,2),0)</f>
        <v>182066.6</v>
      </c>
      <c r="C22" s="28">
        <f aca="true" t="shared" si="6" ref="C22:N22">IF(C18&lt;&gt;0,ROUND((C18-1)*C21,2),0)</f>
        <v>183845.45</v>
      </c>
      <c r="D22" s="28">
        <f t="shared" si="6"/>
        <v>261104.75</v>
      </c>
      <c r="E22" s="28">
        <f t="shared" si="6"/>
        <v>-61993.47</v>
      </c>
      <c r="F22" s="28">
        <f t="shared" si="6"/>
        <v>221947.73</v>
      </c>
      <c r="G22" s="28">
        <f t="shared" si="6"/>
        <v>334990.59</v>
      </c>
      <c r="H22" s="28">
        <f t="shared" si="6"/>
        <v>83101.52</v>
      </c>
      <c r="I22" s="28">
        <f t="shared" si="6"/>
        <v>106374.63</v>
      </c>
      <c r="J22" s="28">
        <f t="shared" si="6"/>
        <v>213358.83</v>
      </c>
      <c r="K22" s="28">
        <f t="shared" si="6"/>
        <v>165799.17</v>
      </c>
      <c r="L22" s="28">
        <f t="shared" si="6"/>
        <v>218175.89</v>
      </c>
      <c r="M22" s="28">
        <f t="shared" si="6"/>
        <v>71136.61</v>
      </c>
      <c r="N22" s="28">
        <f t="shared" si="6"/>
        <v>32179.94</v>
      </c>
      <c r="O22" s="28">
        <f t="shared" si="5"/>
        <v>2012088.2400000005</v>
      </c>
      <c r="W22" s="51"/>
    </row>
    <row r="23" spans="1:15" ht="18.75" customHeight="1">
      <c r="A23" s="26" t="s">
        <v>34</v>
      </c>
      <c r="B23" s="28">
        <v>67339.52</v>
      </c>
      <c r="C23" s="28">
        <v>41824.57</v>
      </c>
      <c r="D23" s="28">
        <v>30949</v>
      </c>
      <c r="E23" s="28">
        <v>12501.96</v>
      </c>
      <c r="F23" s="28">
        <v>40312.09</v>
      </c>
      <c r="G23" s="28">
        <v>65257.29</v>
      </c>
      <c r="H23" s="28">
        <v>8486.77</v>
      </c>
      <c r="I23" s="28">
        <v>45811.59</v>
      </c>
      <c r="J23" s="28">
        <v>36082.18</v>
      </c>
      <c r="K23" s="28">
        <v>51836.59</v>
      </c>
      <c r="L23" s="28">
        <v>50354.39</v>
      </c>
      <c r="M23" s="28">
        <v>24970.32</v>
      </c>
      <c r="N23" s="28">
        <v>15600.4</v>
      </c>
      <c r="O23" s="28">
        <f t="shared" si="5"/>
        <v>491326.6700000001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844.12</v>
      </c>
      <c r="D26" s="28">
        <v>762.52</v>
      </c>
      <c r="E26" s="28">
        <v>233.54</v>
      </c>
      <c r="F26" s="28">
        <v>815.99</v>
      </c>
      <c r="G26" s="28">
        <v>1153.63</v>
      </c>
      <c r="H26" s="28">
        <v>222.29</v>
      </c>
      <c r="I26" s="28">
        <v>883.52</v>
      </c>
      <c r="J26" s="28">
        <v>731.57</v>
      </c>
      <c r="K26" s="28">
        <v>979.18</v>
      </c>
      <c r="L26" s="28">
        <v>894.77</v>
      </c>
      <c r="M26" s="28">
        <v>509.29</v>
      </c>
      <c r="N26" s="28">
        <v>256.06</v>
      </c>
      <c r="O26" s="28">
        <f t="shared" si="5"/>
        <v>9468.25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394392.68999999994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85486.72</v>
      </c>
      <c r="L30" s="28">
        <v>29764.33</v>
      </c>
      <c r="M30" s="28">
        <v>0</v>
      </c>
      <c r="N30" s="28">
        <v>0</v>
      </c>
      <c r="O30" s="28">
        <f>SUM(B30:N30)</f>
        <v>115251.05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-40629.6</v>
      </c>
      <c r="C33" s="28">
        <f aca="true" t="shared" si="7" ref="C33:O33">+C34+C36+C49+C50+C51+C56-C57</f>
        <v>-39001.6</v>
      </c>
      <c r="D33" s="28">
        <f t="shared" si="7"/>
        <v>-21208</v>
      </c>
      <c r="E33" s="28">
        <f t="shared" si="7"/>
        <v>-8047.6</v>
      </c>
      <c r="F33" s="28">
        <f t="shared" si="7"/>
        <v>-26272.4</v>
      </c>
      <c r="G33" s="28">
        <f t="shared" si="7"/>
        <v>-52602</v>
      </c>
      <c r="H33" s="28">
        <f t="shared" si="7"/>
        <v>-7634</v>
      </c>
      <c r="I33" s="28">
        <f t="shared" si="7"/>
        <v>-57455.2</v>
      </c>
      <c r="J33" s="28">
        <f t="shared" si="7"/>
        <v>-31028.8</v>
      </c>
      <c r="K33" s="28">
        <f t="shared" si="7"/>
        <v>-16975.2</v>
      </c>
      <c r="L33" s="28">
        <f t="shared" si="7"/>
        <v>-12474</v>
      </c>
      <c r="M33" s="28">
        <f t="shared" si="7"/>
        <v>-23408</v>
      </c>
      <c r="N33" s="28">
        <f t="shared" si="7"/>
        <v>-13068</v>
      </c>
      <c r="O33" s="28">
        <f t="shared" si="7"/>
        <v>-349804.4</v>
      </c>
    </row>
    <row r="34" spans="1:15" ht="18.75" customHeight="1">
      <c r="A34" s="26" t="s">
        <v>38</v>
      </c>
      <c r="B34" s="29">
        <f>+B35</f>
        <v>-40629.6</v>
      </c>
      <c r="C34" s="29">
        <f>+C35</f>
        <v>-39001.6</v>
      </c>
      <c r="D34" s="29">
        <f aca="true" t="shared" si="8" ref="D34:O34">+D35</f>
        <v>-21208</v>
      </c>
      <c r="E34" s="29">
        <f t="shared" si="8"/>
        <v>-8047.6</v>
      </c>
      <c r="F34" s="29">
        <f t="shared" si="8"/>
        <v>-26272.4</v>
      </c>
      <c r="G34" s="29">
        <f t="shared" si="8"/>
        <v>-52602</v>
      </c>
      <c r="H34" s="29">
        <f t="shared" si="8"/>
        <v>-7634</v>
      </c>
      <c r="I34" s="29">
        <f t="shared" si="8"/>
        <v>-57455.2</v>
      </c>
      <c r="J34" s="29">
        <f t="shared" si="8"/>
        <v>-31028.8</v>
      </c>
      <c r="K34" s="29">
        <f t="shared" si="8"/>
        <v>-16975.2</v>
      </c>
      <c r="L34" s="29">
        <f t="shared" si="8"/>
        <v>-12474</v>
      </c>
      <c r="M34" s="29">
        <f t="shared" si="8"/>
        <v>-23408</v>
      </c>
      <c r="N34" s="29">
        <f t="shared" si="8"/>
        <v>-13068</v>
      </c>
      <c r="O34" s="29">
        <f t="shared" si="8"/>
        <v>-349804.4</v>
      </c>
    </row>
    <row r="35" spans="1:26" ht="18.75" customHeight="1">
      <c r="A35" s="27" t="s">
        <v>39</v>
      </c>
      <c r="B35" s="16">
        <f>ROUND((-B9)*$G$3,2)</f>
        <v>-40629.6</v>
      </c>
      <c r="C35" s="16">
        <f aca="true" t="shared" si="9" ref="C35:N35">ROUND((-C9)*$G$3,2)</f>
        <v>-39001.6</v>
      </c>
      <c r="D35" s="16">
        <f t="shared" si="9"/>
        <v>-21208</v>
      </c>
      <c r="E35" s="16">
        <f t="shared" si="9"/>
        <v>-8047.6</v>
      </c>
      <c r="F35" s="16">
        <f t="shared" si="9"/>
        <v>-26272.4</v>
      </c>
      <c r="G35" s="16">
        <f t="shared" si="9"/>
        <v>-52602</v>
      </c>
      <c r="H35" s="16">
        <f t="shared" si="9"/>
        <v>-7634</v>
      </c>
      <c r="I35" s="16">
        <f t="shared" si="9"/>
        <v>-57455.2</v>
      </c>
      <c r="J35" s="16">
        <f t="shared" si="9"/>
        <v>-31028.8</v>
      </c>
      <c r="K35" s="16">
        <f t="shared" si="9"/>
        <v>-16975.2</v>
      </c>
      <c r="L35" s="16">
        <f t="shared" si="9"/>
        <v>-12474</v>
      </c>
      <c r="M35" s="16">
        <f t="shared" si="9"/>
        <v>-23408</v>
      </c>
      <c r="N35" s="16">
        <f t="shared" si="9"/>
        <v>-13068</v>
      </c>
      <c r="O35" s="30">
        <f aca="true" t="shared" si="10" ref="O35:O57">SUM(B35:N35)</f>
        <v>-349804.4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1499929.72</v>
      </c>
      <c r="C55" s="34">
        <f aca="true" t="shared" si="13" ref="C55:N55">+C20+C33</f>
        <v>1045836.1700000003</v>
      </c>
      <c r="D55" s="34">
        <f t="shared" si="13"/>
        <v>951580.42</v>
      </c>
      <c r="E55" s="34">
        <f t="shared" si="13"/>
        <v>295541.4699999999</v>
      </c>
      <c r="F55" s="34">
        <f t="shared" si="13"/>
        <v>1024672.5399999999</v>
      </c>
      <c r="G55" s="34">
        <f t="shared" si="13"/>
        <v>1436428.79</v>
      </c>
      <c r="H55" s="34">
        <f t="shared" si="13"/>
        <v>294042.9</v>
      </c>
      <c r="I55" s="34">
        <f t="shared" si="13"/>
        <v>1102437.7700000003</v>
      </c>
      <c r="J55" s="34">
        <f t="shared" si="13"/>
        <v>914670.4199999999</v>
      </c>
      <c r="K55" s="34">
        <f t="shared" si="13"/>
        <v>1251724.31</v>
      </c>
      <c r="L55" s="34">
        <f t="shared" si="13"/>
        <v>1153016.11</v>
      </c>
      <c r="M55" s="34">
        <f t="shared" si="13"/>
        <v>645558.3800000001</v>
      </c>
      <c r="N55" s="34">
        <f t="shared" si="13"/>
        <v>327825.30000000005</v>
      </c>
      <c r="O55" s="34">
        <f>SUM(B55:N55)</f>
        <v>11943264.3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1499929.72</v>
      </c>
      <c r="C61" s="42">
        <f t="shared" si="14"/>
        <v>1045836.1799999999</v>
      </c>
      <c r="D61" s="42">
        <f t="shared" si="14"/>
        <v>951580.42</v>
      </c>
      <c r="E61" s="42">
        <f t="shared" si="14"/>
        <v>295541.47</v>
      </c>
      <c r="F61" s="42">
        <f t="shared" si="14"/>
        <v>1024672.54</v>
      </c>
      <c r="G61" s="42">
        <f t="shared" si="14"/>
        <v>1436428.79</v>
      </c>
      <c r="H61" s="42">
        <f t="shared" si="14"/>
        <v>294042.9</v>
      </c>
      <c r="I61" s="42">
        <f t="shared" si="14"/>
        <v>1102437.77</v>
      </c>
      <c r="J61" s="42">
        <f t="shared" si="14"/>
        <v>914670.42</v>
      </c>
      <c r="K61" s="42">
        <f t="shared" si="14"/>
        <v>1251724.32</v>
      </c>
      <c r="L61" s="42">
        <f t="shared" si="14"/>
        <v>1153016.11</v>
      </c>
      <c r="M61" s="42">
        <f t="shared" si="14"/>
        <v>645558.39</v>
      </c>
      <c r="N61" s="42">
        <f t="shared" si="14"/>
        <v>327825.3</v>
      </c>
      <c r="O61" s="34">
        <f t="shared" si="14"/>
        <v>11943264.33</v>
      </c>
      <c r="Q61"/>
    </row>
    <row r="62" spans="1:18" ht="18.75" customHeight="1">
      <c r="A62" s="26" t="s">
        <v>54</v>
      </c>
      <c r="B62" s="42">
        <v>1233155.29</v>
      </c>
      <c r="C62" s="42">
        <v>749194.97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1982350.26</v>
      </c>
      <c r="P62"/>
      <c r="Q62"/>
      <c r="R62" s="41"/>
    </row>
    <row r="63" spans="1:16" ht="18.75" customHeight="1">
      <c r="A63" s="26" t="s">
        <v>55</v>
      </c>
      <c r="B63" s="42">
        <v>266774.43</v>
      </c>
      <c r="C63" s="42">
        <v>296641.21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563415.64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951580.42</v>
      </c>
      <c r="E64" s="43">
        <v>0</v>
      </c>
      <c r="F64" s="43">
        <v>0</v>
      </c>
      <c r="G64" s="43">
        <v>0</v>
      </c>
      <c r="H64" s="42">
        <v>294042.9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1245623.32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295541.47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295541.47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1024672.54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1024672.54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1436428.79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1436428.79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1102437.77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1102437.77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914670.42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914670.42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1251724.32</v>
      </c>
      <c r="L70" s="29">
        <v>1153016.11</v>
      </c>
      <c r="M70" s="43">
        <v>0</v>
      </c>
      <c r="N70" s="43">
        <v>0</v>
      </c>
      <c r="O70" s="34">
        <f t="shared" si="15"/>
        <v>2404740.43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645558.39</v>
      </c>
      <c r="N71" s="43">
        <v>0</v>
      </c>
      <c r="O71" s="34">
        <f t="shared" si="15"/>
        <v>645558.39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327825.3</v>
      </c>
      <c r="O72" s="46">
        <f t="shared" si="15"/>
        <v>327825.3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2024-04-10T18:07:00Z</dcterms:modified>
  <cp:category/>
  <cp:version/>
  <cp:contentType/>
  <cp:contentStatus/>
</cp:coreProperties>
</file>